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данные'!$8:$8</definedName>
  </definedNames>
  <calcPr calcId="145621"/>
</workbook>
</file>

<file path=xl/calcChain.xml><?xml version="1.0" encoding="utf-8"?>
<calcChain xmlns="http://schemas.openxmlformats.org/spreadsheetml/2006/main">
  <c r="I134" i="8" l="1"/>
  <c r="I129" i="8"/>
  <c r="I130" i="8"/>
  <c r="I131" i="8"/>
  <c r="I132" i="8"/>
  <c r="I133" i="8"/>
  <c r="G129" i="8"/>
  <c r="G130" i="8"/>
  <c r="G131" i="8"/>
  <c r="G132" i="8"/>
  <c r="G133" i="8"/>
  <c r="G134" i="8"/>
  <c r="G128" i="8"/>
  <c r="I128" i="8"/>
  <c r="I135" i="8" s="1"/>
  <c r="I57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100" i="8" s="1"/>
  <c r="I99" i="8"/>
  <c r="I98" i="8"/>
  <c r="I97" i="8"/>
  <c r="I96" i="8"/>
  <c r="I95" i="8"/>
  <c r="I94" i="8"/>
  <c r="I93" i="8"/>
  <c r="I92" i="8"/>
  <c r="I91" i="8"/>
  <c r="I90" i="8"/>
  <c r="I89" i="8"/>
  <c r="I88" i="8"/>
  <c r="I87" i="8"/>
  <c r="I86" i="8"/>
  <c r="I85" i="8"/>
  <c r="I84" i="8"/>
  <c r="I83" i="8"/>
  <c r="I82" i="8"/>
  <c r="I81" i="8"/>
  <c r="I80" i="8"/>
  <c r="I79" i="8"/>
  <c r="I78" i="8"/>
  <c r="I77" i="8"/>
  <c r="I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76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10" i="8"/>
</calcChain>
</file>

<file path=xl/sharedStrings.xml><?xml version="1.0" encoding="utf-8"?>
<sst xmlns="http://schemas.openxmlformats.org/spreadsheetml/2006/main" count="395" uniqueCount="264">
  <si>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</si>
  <si>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</si>
  <si>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</si>
  <si>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</si>
  <si>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</si>
  <si>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</si>
  <si>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</si>
  <si>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</si>
  <si>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</si>
  <si>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 xml:space="preserve">               Материалы</t>
  </si>
  <si>
    <t>01.1.01.09-0024</t>
  </si>
  <si>
    <t>Шнур асбестовый общего назначения ШАОН, диаметр 3-5 мм</t>
  </si>
  <si>
    <t>т</t>
  </si>
  <si>
    <t>01.3.02.03-0001</t>
  </si>
  <si>
    <t>Ацетилен газообразный технический</t>
  </si>
  <si>
    <t>м3</t>
  </si>
  <si>
    <t>01.3.02.08-0001</t>
  </si>
  <si>
    <t>Кислород газообразный технический</t>
  </si>
  <si>
    <t>01.3.02.09-0022</t>
  </si>
  <si>
    <t>Пропан-бутан смесь техническая</t>
  </si>
  <si>
    <t>кг</t>
  </si>
  <si>
    <t>01.3.05.17-0002</t>
  </si>
  <si>
    <t>Канифоль сосновая</t>
  </si>
  <si>
    <t>01.7.03.01-0002</t>
  </si>
  <si>
    <t>Вода водопроводная</t>
  </si>
  <si>
    <t>01.7.06.05-0041</t>
  </si>
  <si>
    <t>Лента изоляционная прорезиненная односторонняя, ширина 20 мм, толщина 0,25-0,35 мм</t>
  </si>
  <si>
    <t>01.7.06.07-0002</t>
  </si>
  <si>
    <t>Лента монтажная, тип ЛМ-5</t>
  </si>
  <si>
    <t>10 м</t>
  </si>
  <si>
    <t>01.7.07.10-0001</t>
  </si>
  <si>
    <t>Патроны для строительно-монтажного пистолета</t>
  </si>
  <si>
    <t>1000 шт</t>
  </si>
  <si>
    <t>01.7.07.20-0002</t>
  </si>
  <si>
    <t>Тальк молотый, сорт I</t>
  </si>
  <si>
    <t>01.7.07.29-0101</t>
  </si>
  <si>
    <t>Очес льняной</t>
  </si>
  <si>
    <t>01.7.07.29-0111</t>
  </si>
  <si>
    <t>Пакля пропитанная</t>
  </si>
  <si>
    <t>01.7.07.29-0221</t>
  </si>
  <si>
    <t>Состав уплотнительный</t>
  </si>
  <si>
    <t>01.7.11.04-0052</t>
  </si>
  <si>
    <t>Проволока сварочная СВ-08Г2С, диаметр 2 мм</t>
  </si>
  <si>
    <t>01.7.11.07-0034</t>
  </si>
  <si>
    <t>Электроды сварочные Э42А, диаметр 4 мм</t>
  </si>
  <si>
    <t>01.7.11.07-0040</t>
  </si>
  <si>
    <t>Электроды сварочные Э50А, диаметр 4 мм</t>
  </si>
  <si>
    <t>01.7.11.07-0044</t>
  </si>
  <si>
    <t>Электроды сварочные Э42, диаметр 5 мм</t>
  </si>
  <si>
    <t>01.7.15.03-0031</t>
  </si>
  <si>
    <t>Болты с гайками и шайбами оцинкованные, диаметр 6 мм</t>
  </si>
  <si>
    <t>01.7.15.03-0042</t>
  </si>
  <si>
    <t>Болты с гайками и шайбами строительные</t>
  </si>
  <si>
    <t>01.7.15.07-0012</t>
  </si>
  <si>
    <t>Дюбели пластмассовые с шурупами, размер 12х70 мм</t>
  </si>
  <si>
    <t>100 шт</t>
  </si>
  <si>
    <t>01.7.15.07-0014</t>
  </si>
  <si>
    <t>Дюбели распорные полипропиленовые</t>
  </si>
  <si>
    <t>01.7.15.07-0022</t>
  </si>
  <si>
    <t>Дюбели распорные полиэтиленовые, размер 6х40 мм</t>
  </si>
  <si>
    <t>01.7.15.07-0062</t>
  </si>
  <si>
    <t>Дюбели с калиброванной головкой (россыпью), размер 3х58,5 мм</t>
  </si>
  <si>
    <t>01.7.15.07-0152</t>
  </si>
  <si>
    <t>Дюбели с шурупом, размер 6х35 мм</t>
  </si>
  <si>
    <t>01.7.15.14-0165</t>
  </si>
  <si>
    <t>Шурупы с полукруглой головкой 4х40 мм</t>
  </si>
  <si>
    <t>01.7.15.14-0168</t>
  </si>
  <si>
    <t>Шурупы с полукруглой головкой 5х70 мм</t>
  </si>
  <si>
    <t>01.7.19.04-0031</t>
  </si>
  <si>
    <t>Прокладки резиновые (пластина техническая прессованная)</t>
  </si>
  <si>
    <t>03.1.01.01-0002</t>
  </si>
  <si>
    <t>Гипс строительный Г-3</t>
  </si>
  <si>
    <t>07.2.07.13-0171</t>
  </si>
  <si>
    <t>Подкладки металлические</t>
  </si>
  <si>
    <t>08.3.03.05-0013</t>
  </si>
  <si>
    <t>Проволока стальная низкоуглеродистая разного назначения оцинкованная, диаметр 1,6 мм</t>
  </si>
  <si>
    <t>10.3.02.03-0012</t>
  </si>
  <si>
    <t>Припои оловянно-свинцовые бессурьмянистые, марка ПОС40</t>
  </si>
  <si>
    <t>12.1.02.06-0012</t>
  </si>
  <si>
    <t>Рубероид кровельный РКК-350</t>
  </si>
  <si>
    <t>м2</t>
  </si>
  <si>
    <t>14.1.02.01-0002</t>
  </si>
  <si>
    <t>Клей БМК-5к</t>
  </si>
  <si>
    <t>14.1.04.02-0002</t>
  </si>
  <si>
    <t>Клей 88-СА</t>
  </si>
  <si>
    <t>14.4.01.01-0003</t>
  </si>
  <si>
    <t>Грунтовка ГФ-021</t>
  </si>
  <si>
    <t>14.4.02.04-0142</t>
  </si>
  <si>
    <t>Краска масляная земляная МА-0115, мумия, сурик железный</t>
  </si>
  <si>
    <t>14.4.02.09-0001</t>
  </si>
  <si>
    <t>Краска</t>
  </si>
  <si>
    <t>14.5.05.01-0011</t>
  </si>
  <si>
    <t>Олифа комбинированная для отделочных работ внутри помещений</t>
  </si>
  <si>
    <t>14.5.09.02-0002</t>
  </si>
  <si>
    <t>Ксилол нефтяной, марка А</t>
  </si>
  <si>
    <t>18.5.08.18-0061</t>
  </si>
  <si>
    <t>Колпачки изоляции места соединения однопроволочных жил</t>
  </si>
  <si>
    <t>20.1.02.14-0001</t>
  </si>
  <si>
    <t>Серьга</t>
  </si>
  <si>
    <t>шт</t>
  </si>
  <si>
    <t>20.1.02.20-0001</t>
  </si>
  <si>
    <t>Анкер тросовый</t>
  </si>
  <si>
    <t>20.2.01.05-0003</t>
  </si>
  <si>
    <t>Гильзы кабельные медные ГМ 6</t>
  </si>
  <si>
    <t>20.2.02.01-0012</t>
  </si>
  <si>
    <t>Втулки, диаметр 22 мм</t>
  </si>
  <si>
    <t>20.5.04.11-0021</t>
  </si>
  <si>
    <t>Зажимы</t>
  </si>
  <si>
    <t>21.2.01.02-0141</t>
  </si>
  <si>
    <t>Провод неизолированный для воздушных линий электропередачи медные, марка М, сечение 4 мм2</t>
  </si>
  <si>
    <t>24.3.01.01-0004</t>
  </si>
  <si>
    <t>Трубка электроизоляционная ПВХ-305, диаметр 6-10 мм</t>
  </si>
  <si>
    <t>999-9950</t>
  </si>
  <si>
    <t>Вспомогательные ненормируемые ресурсы (2% от Оплаты труда рабочих)</t>
  </si>
  <si>
    <t>руб</t>
  </si>
  <si>
    <t>ТЦ_105_77_7701165130_16.06.2023_01</t>
  </si>
  <si>
    <t>ОКЛ СПЕЦКАБЛАЙН-Тр4/70-240м(КПСнг(А)-FRLS 2х2х0,75-240м)-ВК245041-ТУ 42.22.12-098-47273194-2018</t>
  </si>
  <si>
    <t>км</t>
  </si>
  <si>
    <t>ТЦ_14.4.01.21_63_7804064663_15.06.2023_02</t>
  </si>
  <si>
    <t>Грунт-эмаль МС-102 быстросохнущая цвет зеленый</t>
  </si>
  <si>
    <t>ТЦ_14.5.01.11_63_7722753969_24.05.2023_02</t>
  </si>
  <si>
    <t>Противопожарный высокоэластичный герметик ОГНЕЗА-ВГ 3 кг</t>
  </si>
  <si>
    <t>ТЦ_18.1.02.03_59_5904343280_15.06.2023_01</t>
  </si>
  <si>
    <t>Задвижка клиновая фланцевая 47GV DN80 с устройством контроля положения Dendor</t>
  </si>
  <si>
    <t>ТЦ_18.2.08.04_77_7728356277_15.06.2023_01</t>
  </si>
  <si>
    <t>Фильтр грубой очистки фланцевый Ду-80, 16 бар</t>
  </si>
  <si>
    <t>ТЦ_19.3.01.11_50_5038068335_12.07.2023_01</t>
  </si>
  <si>
    <t xml:space="preserve">   - Клапан огнезадерживающий КОД-1М(Кр) ф400-К оц.ст. EI60 НО МВ BLF 220</t>
  </si>
  <si>
    <t xml:space="preserve">   - Клапан огнезадерживающий КОД-1М(Кр) ф480-К оц.ст. EI60 НО МВ BLF 220</t>
  </si>
  <si>
    <t>ТЦ_20.5.02.09_77_7701165130_12.04.2023_01</t>
  </si>
  <si>
    <t>Коробка монтажная огнестойкая КМ-О (4к)-IP41-К0002</t>
  </si>
  <si>
    <t>ТЦ_21.1.08.01_54_5402584411_12.04.2023_01</t>
  </si>
  <si>
    <t>ОКЛ СПЕЦКАБЛАЙН-ХД25х17-840м(КПСнг(А)-FRLS 2х2х0,75-840м)-ВК245044-ТУ 42.22.12-098-47273194-2018</t>
  </si>
  <si>
    <t>ТЦ_21.1.08.01_77_7701165130_16.06.2023_01</t>
  </si>
  <si>
    <t xml:space="preserve">   - ОКЛ СПЕЦКАБЛАЙН-К2Д/70/40х25-40м(КПСнг(А)-FRLS 2х2х0,75-40м)-ВК245042-ТУ 16.К99-065-2014</t>
  </si>
  <si>
    <t xml:space="preserve">   - ОКЛ СПЕЦКАБЛАЙН-К2Д/70х40х25-10м(КПСнг(А)-FRLS 1х2х0,75-10м)-ВК245045-ТУ 16.К99-081-2016</t>
  </si>
  <si>
    <t>ТЦ_21.1.08.01_77_7701165130_16.07.2023_01</t>
  </si>
  <si>
    <t xml:space="preserve">   - ОКЛ СПЕЦКАБЛАЙН-ГФ20-100м(КПСнг(А)-FRLS 2х2х0,75-100м)-ВК245043-ТУ 42.22.12-098-47273194-2018</t>
  </si>
  <si>
    <t xml:space="preserve">   - ОКЛ СПЕЦКАБЛАЙН-К2Д/70/40х25-15м(КУНРС Внг(А)-FRLS 5х1,5 (N, PE)-15м)-ВК245051 ТУ 16.К99-081-2016</t>
  </si>
  <si>
    <t xml:space="preserve">   - ОКЛ СПЕЦКАБЛАЙН-К2Д/70/40х25-20м(КСБнг(А)-FRLS 2х2х0,64-20м)-ВК245047-ТУ 16.К99-081-2016</t>
  </si>
  <si>
    <t xml:space="preserve">   - ОКЛ СПЕЦКАБЛАЙН-К2Д/70/40х25-60м(КУНРС Внг(А)-FRLS 3х1,5 (N, PE)-60м)-ВК245050 ТУ 16.К99-081-2016</t>
  </si>
  <si>
    <t xml:space="preserve">   - ОКЛ СПЕЦКАБЛАЙН-КиТ-ГФ-HF20-1500м(КСБнг(А)-FRLS 2х2х0,64 -1500м)-ВК245049-ТУ 42.22.12-098-47273194-2018</t>
  </si>
  <si>
    <t xml:space="preserve">   - ОКЛ СПЕЦКАБЛАЙН-ХД25х17-20м(КСБнг(А)-FRLS 2х2х0,64-20м)-ВК245048-ТУ 42.22.12-098-47273194-2018</t>
  </si>
  <si>
    <t xml:space="preserve">   - ОКЛ СПЕЦКАБЛАЙН-ХД25х17-60м(КПСнг(А)-FRLS 1х2х0,75-60м)-ВК245046 ТУ 42.22.12-098-47273194-2018</t>
  </si>
  <si>
    <t>ФССЦ-01.1.01.09-0024</t>
  </si>
  <si>
    <t>ФССЦ-01.7.07.29-0221</t>
  </si>
  <si>
    <t>ФССЦ-01.7.17.09-0063</t>
  </si>
  <si>
    <t>Сверло кольцевое алмазное, диаметр 25 мм</t>
  </si>
  <si>
    <t>ФССЦ-01.7.17.09-0071</t>
  </si>
  <si>
    <t>Сверло кольцевое алмазное, диаметр 80 мм</t>
  </si>
  <si>
    <t>ФССЦ-12.2.04.02-0001</t>
  </si>
  <si>
    <t>Маты из минеральной ваты на синтетическом связующем из каменной ваты базальтовых пород, толщина 50 мм</t>
  </si>
  <si>
    <t>ФССЦ-14.2.02.05-0003</t>
  </si>
  <si>
    <t>Мастика огнестойкая, HILTI CP 611 A Противопожарная терморасширяющаяся мастика (310 мл)</t>
  </si>
  <si>
    <t>ФССЦ-14.4.01.01-0003</t>
  </si>
  <si>
    <t>ФССЦ-23.5.02.02-0037</t>
  </si>
  <si>
    <t>Трубы стальные электросварные прямошовные со снятой фаской из стали марок Ст2кп-Ст4кп и Ст2пс-Ст4пс, наружный диаметр 76 мм, толщина стенки 3,5 мм</t>
  </si>
  <si>
    <t>м</t>
  </si>
  <si>
    <t>ФССЦ-23.5.02.02-0050</t>
  </si>
  <si>
    <t>Трубы стальные электросварные прямошовные со снятой фаской из стали марок Ст2кп-Ст4кп и Ст2пс-Ст4пс, наружный диаметр 89 мм, толщина стенки 4,5 мм</t>
  </si>
  <si>
    <t>ФССЦ-23.5.02.02-0055</t>
  </si>
  <si>
    <t>Трубы стальные электросварные прямошовные со снятой фаской из стали марок Ст2кп-Ст4кп и Ст2пс-Ст4пс, наружный диаметр 108 мм, толщина стенки 4 мм</t>
  </si>
  <si>
    <t>ФССЦ-23.8.03.11-0154</t>
  </si>
  <si>
    <t>Фланцы стальные плоские приварные с соединительным выступом, марка стали ВСт3сп2, ВСт3сп3, номинальное давление 1,6 МПа, номинальный диаметр 80 мм _ 0,021м</t>
  </si>
  <si>
    <t>ФССЦ-23.8.03.11-0155</t>
  </si>
  <si>
    <t>Фланцы стальные плоские приварные с соединительным выступом, марка стали ВСт3сп2, ВСт3сп3, номинальное давление 1,6 МПа, номинальный диаметр 100 мм _ 0,023м</t>
  </si>
  <si>
    <t>ФССЦ-23.8.04.01-0017</t>
  </si>
  <si>
    <t>Заглушки эллиптические из стали марки 20, номинальное давление 10 МПа, номинальный диаметр 50 мм, наружный диаметр 57 мм, толщина стенки 3,0 мм _ 0,038м</t>
  </si>
  <si>
    <t>ФССЦ-23.8.04.01-0019</t>
  </si>
  <si>
    <t>Заглушки эллиптические из стали марки 20, номинальное давление 10 МПа, номинальный диаметр 65 мм, наружный диаметр 76 мм, толщина стенки 3,5 мм _ 0,038м</t>
  </si>
  <si>
    <t>ФССЦ-23.8.04.06-0063</t>
  </si>
  <si>
    <t>Отвод крутоизогнутый, радиус кривизны 1,5 мм, номинальное давление до 16 МПа, номинальный диаметр 50 мм, наружный диаметр 57 мм, толщина стенки 3 мм _ 0,12м</t>
  </si>
  <si>
    <t>ФССЦ-23.8.04.06-0066</t>
  </si>
  <si>
    <t>Отвод крутоизогнутый, радиус кривизны 1,5 мм, номинальное давление до 16 МПа, номинальный диаметр 65 мм, наружный диаметр 76 мм, толщина стенки 3,5 мм _ 0,16м</t>
  </si>
  <si>
    <t>ФССЦ-23.8.04.06-0069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</si>
  <si>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3,5 мм _ 0,19м</t>
  </si>
  <si>
    <t>ФССЦ-23.8.04.08-0064</t>
  </si>
  <si>
    <t>Переходы концентрические, номинальное давление 16 МПа, наружный диаметр и толщина стенки 89х3,5-76х3,5 мм _ 0,075м</t>
  </si>
  <si>
    <t>ФССЦ-23.8.04.08-0071</t>
  </si>
  <si>
    <t>Переходы концентрические, номинальное давление 16 МПа, наружный диаметр и толщина стенки 108х4-89х3,5 мм _ 0,08м</t>
  </si>
  <si>
    <t>ФССЦ-24.1.02.01-0017</t>
  </si>
  <si>
    <t>Хомуты двухболтовые с быстродействующим замком для крепления труб размером 48-53 мм</t>
  </si>
  <si>
    <t>ФССЦ-24.1.02.01-0020</t>
  </si>
  <si>
    <t>Хомуты двухболтовые с быстродействующим замком для крепления труб размером 69-73 мм</t>
  </si>
  <si>
    <t>ФССЦ-24.1.02.01-0022</t>
  </si>
  <si>
    <t>Хомуты двухболтовые с быстродействующим замком для крепления труб размером 82-86 мм</t>
  </si>
  <si>
    <t>ФССЦ-24.1.02.01-0023</t>
  </si>
  <si>
    <t>Хомуты двухболтовые с быстродействующим замком для крепления труб размером 95-103 мм</t>
  </si>
  <si>
    <t>ФССЦ-24.3.01.03-0012</t>
  </si>
  <si>
    <t>Трубы жесткие гладкие легкие из самозатухающего ПВХ (IP55), диаметр 20 мм</t>
  </si>
  <si>
    <t/>
  </si>
  <si>
    <t>Итого "Материалы"</t>
  </si>
  <si>
    <t xml:space="preserve">               Оборудование</t>
  </si>
  <si>
    <t>ТЦ_18.3.02.02_77_9718159820_15.06.2023_01</t>
  </si>
  <si>
    <t>Шкаф пожарной сигнализации ШПС-24 ИСП.12</t>
  </si>
  <si>
    <t>ТЦ_59.1.20.05_77_7702680818_14.06.2023_01</t>
  </si>
  <si>
    <t>Устройство коммутационное УК-ВК исп.14</t>
  </si>
  <si>
    <t>ТЦ_61.1.04.03_77_7702680818_14.06.2023_01</t>
  </si>
  <si>
    <t>Преобразователь/повторитель/разделитель интерфейса С2000-ПИ</t>
  </si>
  <si>
    <t>ТЦ_61.2.02.02_77_7702680818_15.06.2023_01</t>
  </si>
  <si>
    <t>Извещатель пожарный тепловой максимально-дифференциальный взрывозащищенный С2000-Спектрон-101-Т-Р</t>
  </si>
  <si>
    <t>ТЦ_61.2.02.02_78_7814772009_15.06.2023_01</t>
  </si>
  <si>
    <t>Извещатель пожарный тепловой максимально-дифференциальный адресно-аналоговый С2000-ИП-03</t>
  </si>
  <si>
    <t>ТЦ_61.2.04.05_77_7702680818_15.06.2023_01</t>
  </si>
  <si>
    <t>Оповещатель охранно-пожарный звуковой адресный С2000-ОПЗ</t>
  </si>
  <si>
    <t>ТЦ_61.2.04.07_77_7702680818_15.06.2023_01</t>
  </si>
  <si>
    <t xml:space="preserve">   - Оповещатель световой табличный адресный «Автоматика отключена» С2000-ОСТ исп.02</t>
  </si>
  <si>
    <t xml:space="preserve">   - Оповещатель световой табличный адресный «Пожар»  С2000-ОСТ исп.00</t>
  </si>
  <si>
    <t>ТЦ_61.2.04.07_78_7814772009_15.06.2023_01</t>
  </si>
  <si>
    <t>Оповещатель световой табличный адресный «Выход» С2000-ОСТ исп 01 "Выход"</t>
  </si>
  <si>
    <t>ТЦ_61.2.04.09_77_7702680818_14.06.2023_01</t>
  </si>
  <si>
    <t>Прибор управления пожарный Поток-3Н</t>
  </si>
  <si>
    <t>ТЦ_61.2.04.09_78_7814772009_14.06.2023_01</t>
  </si>
  <si>
    <t>Устройство пуска пожаротушения взрывозащищенное адресное С2000-Спектрон-512-Exd-А-УДП-01</t>
  </si>
  <si>
    <t>ТЦ_61.2.06.01_78_7814772009_14.06.2023_01</t>
  </si>
  <si>
    <t>Прибор приемно-контрольный охранно-пожарный Сигнал-10 в.2.хх</t>
  </si>
  <si>
    <t>ТЦ_61.2.06.03_77_7702680818_14.06.2023_01</t>
  </si>
  <si>
    <t>Прибор приемно-контрольный и управления пожарный С2000-М исп.02</t>
  </si>
  <si>
    <t>ТЦ_61.2.07.02_77_7702680818_14.06.2023_01</t>
  </si>
  <si>
    <t xml:space="preserve">   - Блок индикации и управления  Поток-БКИ (2xRS-485)</t>
  </si>
  <si>
    <t xml:space="preserve">   - Блок индикации с клавиатурой С2000-БКИ в.3.хх</t>
  </si>
  <si>
    <t>ТЦ_61.2.07.02_77_7702680818_25.07.2023_01</t>
  </si>
  <si>
    <t>Блок сигнально-пусковой 2000-СП4/220</t>
  </si>
  <si>
    <t>ТЦ_61.2.07.02_78_7814772009_14.06.2023_01</t>
  </si>
  <si>
    <t>Блок разветвительно-изолирующий БРИЗ исп.03</t>
  </si>
  <si>
    <t>ТЦ_61.2.07.04_77_7702680818_14.06.2023_01</t>
  </si>
  <si>
    <t>Контроллер двухпроводной линии связи С2000-КДЛ-2И исп.01</t>
  </si>
  <si>
    <t>ТЦ_61.2.07.11_63_6454107010_15.06.2023_02</t>
  </si>
  <si>
    <t>Узел управления дренчерный с комбинированным приводом УУ-Д100/1,6 (Э24, Г0,07)-ВФ.О4 _ 56,5 кг</t>
  </si>
  <si>
    <t>ТЦ_61.2.08.02_77_7718901357_15.06.2023_01</t>
  </si>
  <si>
    <t>Ороситель дренчерный водяной и пенный специальный универсальный "ДУУ" ДУS0-РУо0,77-R1/2/В3-"ДУУ-15"</t>
  </si>
  <si>
    <t>ТЦ_61.2.08.02_78_7814772009_15.06.2023_01</t>
  </si>
  <si>
    <t>Ороситель эвольвентный "ОЭ" (взрывозащищенное исполнение) ДУSО-ЦПд0,85-G1-В/В1-"ОЭ-25" Ex</t>
  </si>
  <si>
    <t>ТЦ_62.1.02.14_78_7801460387_31.03.2023_01</t>
  </si>
  <si>
    <t>ПЭСПЗ - Щит управления и автоматизации пожарный "НИКОМ" типа Панель питания электрооборудования систем противопожарной защиты (ПЭСПЗ). Корпус металлический, цвет корпуса красный. IР31. ЩУ-П НИКОМ 400-IP31-1[1/230/6]+И</t>
  </si>
  <si>
    <t>ТЦ_62.1.05.01_77_7702680818_14.06.2023_01</t>
  </si>
  <si>
    <t>Блок защиты линии БЗЛ-01</t>
  </si>
  <si>
    <t>ТЦ_62.4.01.01_77_7702680818_30.06.2023_01</t>
  </si>
  <si>
    <t xml:space="preserve">   - Аккумуляторная батарея, 26Ач Delta DTM1226</t>
  </si>
  <si>
    <t xml:space="preserve">   - Источник питания резервированный РИП-24 исп.56</t>
  </si>
  <si>
    <t>ТЦ_62.4.01.01_78_7805499459_10.04.2023_01</t>
  </si>
  <si>
    <t>Аккумуляторная батарея, 17Ач Delta DTM1217</t>
  </si>
  <si>
    <t>ФССЦ-61.2.01.06-0003</t>
  </si>
  <si>
    <t>Извещатель охранный адресный магнитоконтактный, марка "С2000-СМК"</t>
  </si>
  <si>
    <t>10 шт</t>
  </si>
  <si>
    <t>ФССЦ-61.2.02.01-1004</t>
  </si>
  <si>
    <t>Извещатель пожарный дымовой ДИП-34А (ИП 212-34А) оптико-электронный адресно-аналоговый в комплекте с базой (розеткой)</t>
  </si>
  <si>
    <t>ФССЦ-61.2.02.03-0024</t>
  </si>
  <si>
    <t>Извещатель пожарный ручной: ИПР-513-3 исп. 01</t>
  </si>
  <si>
    <t>ФССЦ-61.2.07.02-0051</t>
  </si>
  <si>
    <t>Блоки разветвительно-изолирующие типа БРИЗ, для участка двухпроводной линии с коротким замыканием, размер не более 56х38х20 мм</t>
  </si>
  <si>
    <t>ФССЦ-61.2.07.02-0081</t>
  </si>
  <si>
    <t>Блок сигнально-пусковой, марка "С2000-СП1" исп. 01</t>
  </si>
  <si>
    <t>ФССЦ-61.2.07.02-0082</t>
  </si>
  <si>
    <t>Блок сигнально-пусковой, марка "С2000-СП2" исп. 02</t>
  </si>
  <si>
    <t>ФССЦ-62.1.01.09-0048</t>
  </si>
  <si>
    <t>Выключатели автоматические, количество полюсов 1, номинальный ток 6 А</t>
  </si>
  <si>
    <t>Итого "Оборудование"</t>
  </si>
  <si>
    <r>
      <rPr>
        <b/>
        <sz val="12"/>
        <rFont val="Arial"/>
        <family val="2"/>
        <charset val="204"/>
      </rPr>
      <t>Сводная ресурсная ведомость</t>
    </r>
    <r>
      <rPr>
        <sz val="11"/>
        <rFont val="Arial"/>
        <family val="2"/>
        <charset val="204"/>
      </rPr>
      <t xml:space="preserve">
Мероприятия по предписаниям надзорных органов. Этап - Реконструкция здания столярного цеха НФС-1 (инв.№ 25).</t>
    </r>
  </si>
  <si>
    <t>к=7,98</t>
  </si>
  <si>
    <t>к=7,98; 5,29</t>
  </si>
  <si>
    <t>Примечание:</t>
  </si>
  <si>
    <t>Сметная стоимость указана в текущих ценах  без учета НДС</t>
  </si>
  <si>
    <t>Составил:______________Ю.Ю. Шкатова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</si>
</sst>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</cellStyleXfs>
  <cellXfs count="50">
    <xf numFmtId="0" fontId="0" fillId="0" borderId="0" xfId="0"/>
    <xf numFmtId="49" fontId="6" fillId="0" borderId="0" xfId="0" applyNumberFormat="1" applyFont="1"/>
    <xf numFmtId="0" fontId="6" fillId="0" borderId="0" xfId="0" applyFont="1"/>
    <xf numFmtId="49" fontId="7" fillId="0" borderId="0" xfId="0" applyNumberFormat="1" applyFont="1"/>
    <xf numFmtId="0" fontId="7" fillId="0" borderId="0" xfId="0" applyFont="1"/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 wrapText="1"/>
    </xf>
    <xf numFmtId="0" fontId="5" fillId="0" borderId="0" xfId="23" applyFont="1" applyAlignment="1">
      <alignment horizontal="center" vertical="center" wrapText="1"/>
    </xf>
    <xf numFmtId="0" fontId="5" fillId="0" borderId="0" xfId="23" applyFont="1" applyAlignment="1">
      <alignment horizontal="center" vertical="center"/>
    </xf>
    <xf numFmtId="4" fontId="7" fillId="0" borderId="1" xfId="0" applyNumberFormat="1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 vertical="top"/>
    </xf>
    <xf numFmtId="49" fontId="13" fillId="0" borderId="0" xfId="0" applyNumberFormat="1" applyFont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 vertical="top" wrapText="1"/>
    </xf>
    <xf numFmtId="49" fontId="13" fillId="0" borderId="0" xfId="0" applyNumberFormat="1" applyFont="1" applyAlignment="1">
      <alignment horizontal="left" vertical="top" wrapText="1"/>
    </xf>
    <xf numFmtId="0" fontId="13" fillId="0" borderId="0" xfId="0" applyFont="1"/>
    <xf numFmtId="49" fontId="13" fillId="0" borderId="0" xfId="0" applyNumberFormat="1" applyFont="1"/>
    <xf numFmtId="0" fontId="13" fillId="0" borderId="0" xfId="24" applyFont="1">
      <alignment horizontal="left" vertical="top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142"/>
  <sheetViews>
    <sheetView showGridLines="0" tabSelected="1" topLeftCell="B1" zoomScaleNormal="100" workbookViewId="0">
      <selection activeCell="B149" sqref="B149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8" width="10.7109375" style="4" customWidth="1"/>
    <col min="9" max="9" width="13.5703125" style="4" customWidth="1"/>
    <col min="10" max="16384" width="9.140625" style="4"/>
  </cols>
  <sheetData>
    <row r="1" spans="2:9" ht="15" x14ac:dyDescent="0.2">
      <c r="B1" s="1"/>
      <c r="C1" s="2"/>
      <c r="D1" s="2"/>
      <c r="G1" s="2"/>
      <c r="H1" s="2"/>
      <c r="I1" s="2"/>
    </row>
    <row r="2" spans="2:9" ht="15" customHeight="1" x14ac:dyDescent="0.2">
      <c r="B2" s="34" t="s">
        <v>258</v>
      </c>
      <c r="C2" s="35"/>
      <c r="D2" s="35"/>
      <c r="E2" s="35"/>
      <c r="F2" s="35"/>
      <c r="G2" s="35"/>
      <c r="H2" s="35"/>
      <c r="I2" s="35"/>
    </row>
    <row r="3" spans="2:9" ht="29.25" customHeight="1" x14ac:dyDescent="0.2">
      <c r="B3" s="35"/>
      <c r="C3" s="35"/>
      <c r="D3" s="35"/>
      <c r="E3" s="35"/>
      <c r="F3" s="35"/>
      <c r="G3" s="35"/>
      <c r="H3" s="35"/>
      <c r="I3" s="35"/>
    </row>
    <row r="4" spans="2:9" x14ac:dyDescent="0.2">
      <c r="B4" s="5"/>
      <c r="C4" s="6"/>
      <c r="D4" s="7"/>
      <c r="E4" s="8"/>
      <c r="F4" s="9"/>
      <c r="G4" s="9"/>
      <c r="H4" s="9"/>
      <c r="I4" s="9"/>
    </row>
    <row r="5" spans="2:9" ht="12.75" customHeight="1" x14ac:dyDescent="0.2">
      <c r="B5" s="12" t="s">
        <v>8</v>
      </c>
      <c r="C5" s="15" t="s">
        <v>0</v>
      </c>
      <c r="D5" s="15" t="s">
        <v>1</v>
      </c>
      <c r="E5" s="18" t="s">
        <v>7</v>
      </c>
      <c r="F5" s="21" t="s">
        <v>4</v>
      </c>
      <c r="G5" s="21"/>
      <c r="H5" s="21" t="s">
        <v>6</v>
      </c>
      <c r="I5" s="21"/>
    </row>
    <row r="6" spans="2:9" ht="12.75" customHeight="1" x14ac:dyDescent="0.2">
      <c r="B6" s="13"/>
      <c r="C6" s="16"/>
      <c r="D6" s="16"/>
      <c r="E6" s="19"/>
      <c r="F6" s="11" t="s">
        <v>2</v>
      </c>
      <c r="G6" s="11" t="s">
        <v>3</v>
      </c>
      <c r="H6" s="11" t="s">
        <v>2</v>
      </c>
      <c r="I6" s="11" t="s">
        <v>3</v>
      </c>
    </row>
    <row r="7" spans="2:9" x14ac:dyDescent="0.2">
      <c r="B7" s="14"/>
      <c r="C7" s="17"/>
      <c r="D7" s="17"/>
      <c r="E7" s="20"/>
      <c r="F7" s="10" t="s">
        <v>5</v>
      </c>
      <c r="G7" s="10" t="s">
        <v>259</v>
      </c>
      <c r="H7" s="10" t="s">
        <v>5</v>
      </c>
      <c r="I7" s="10" t="s">
        <v>260</v>
      </c>
    </row>
    <row r="8" spans="2:9" x14ac:dyDescent="0.2">
      <c r="B8" s="22">
        <v>1</v>
      </c>
      <c r="C8" s="22">
        <v>2</v>
      </c>
      <c r="D8" s="22">
        <v>3</v>
      </c>
      <c r="E8" s="23">
        <v>4</v>
      </c>
      <c r="F8" s="22">
        <v>5</v>
      </c>
      <c r="G8" s="23">
        <v>6</v>
      </c>
      <c r="H8" s="22">
        <v>7</v>
      </c>
      <c r="I8" s="23">
        <v>8</v>
      </c>
    </row>
    <row r="9" spans="2:9" ht="17.850000000000001" customHeight="1" x14ac:dyDescent="0.2">
      <c r="B9" s="24" t="s">
        <v>9</v>
      </c>
      <c r="C9" s="25"/>
      <c r="D9" s="25"/>
      <c r="E9" s="25"/>
      <c r="F9" s="25"/>
      <c r="G9" s="25"/>
      <c r="H9" s="25"/>
      <c r="I9" s="25"/>
    </row>
    <row r="10" spans="2:9" ht="25.5" x14ac:dyDescent="0.2">
      <c r="B10" s="26" t="s">
        <v>10</v>
      </c>
      <c r="C10" s="27" t="s">
        <v>11</v>
      </c>
      <c r="D10" s="28" t="s">
        <v>12</v>
      </c>
      <c r="E10" s="26">
        <v>3.1803000000000001E-3</v>
      </c>
      <c r="F10" s="29">
        <v>26950</v>
      </c>
      <c r="G10" s="36">
        <f>F10*7.98</f>
        <v>215061</v>
      </c>
      <c r="H10" s="29">
        <v>85.71</v>
      </c>
      <c r="I10" s="36">
        <f t="shared" ref="I10" si="0">H10*7.98</f>
        <v>683.96579999999994</v>
      </c>
    </row>
    <row r="11" spans="2:9" ht="25.5" x14ac:dyDescent="0.2">
      <c r="B11" s="26" t="s">
        <v>13</v>
      </c>
      <c r="C11" s="27" t="s">
        <v>14</v>
      </c>
      <c r="D11" s="28" t="s">
        <v>15</v>
      </c>
      <c r="E11" s="26">
        <v>0.27645839999999999</v>
      </c>
      <c r="F11" s="29">
        <v>38.51</v>
      </c>
      <c r="G11" s="36">
        <f t="shared" ref="G11:G57" si="1">F11*7.98</f>
        <v>307.3098</v>
      </c>
      <c r="H11" s="29">
        <v>10.65</v>
      </c>
      <c r="I11" s="36">
        <f t="shared" ref="I11" si="2">H11*7.98</f>
        <v>84.987000000000009</v>
      </c>
    </row>
    <row r="12" spans="2:9" ht="25.5" x14ac:dyDescent="0.2">
      <c r="B12" s="26" t="s">
        <v>16</v>
      </c>
      <c r="C12" s="27" t="s">
        <v>17</v>
      </c>
      <c r="D12" s="28" t="s">
        <v>15</v>
      </c>
      <c r="E12" s="26">
        <v>3.6114875999999998</v>
      </c>
      <c r="F12" s="29">
        <v>6.22</v>
      </c>
      <c r="G12" s="36">
        <f t="shared" si="1"/>
        <v>49.635600000000004</v>
      </c>
      <c r="H12" s="29">
        <v>22.46</v>
      </c>
      <c r="I12" s="36">
        <f t="shared" ref="I12" si="3">H12*7.98</f>
        <v>179.23080000000002</v>
      </c>
    </row>
    <row r="13" spans="2:9" ht="25.5" x14ac:dyDescent="0.2">
      <c r="B13" s="26" t="s">
        <v>18</v>
      </c>
      <c r="C13" s="27" t="s">
        <v>19</v>
      </c>
      <c r="D13" s="28" t="s">
        <v>20</v>
      </c>
      <c r="E13" s="26">
        <v>0.53280000000000005</v>
      </c>
      <c r="F13" s="29">
        <v>6.09</v>
      </c>
      <c r="G13" s="36">
        <f t="shared" si="1"/>
        <v>48.598199999999999</v>
      </c>
      <c r="H13" s="29">
        <v>3.24</v>
      </c>
      <c r="I13" s="36">
        <f t="shared" ref="I13" si="4">H13*7.98</f>
        <v>25.855200000000004</v>
      </c>
    </row>
    <row r="14" spans="2:9" ht="25.5" x14ac:dyDescent="0.2">
      <c r="B14" s="26" t="s">
        <v>21</v>
      </c>
      <c r="C14" s="27" t="s">
        <v>22</v>
      </c>
      <c r="D14" s="28" t="s">
        <v>20</v>
      </c>
      <c r="E14" s="26">
        <v>0.1215</v>
      </c>
      <c r="F14" s="29">
        <v>27.74</v>
      </c>
      <c r="G14" s="36">
        <f t="shared" si="1"/>
        <v>221.36519999999999</v>
      </c>
      <c r="H14" s="29">
        <v>3.37</v>
      </c>
      <c r="I14" s="36">
        <f t="shared" ref="I14" si="5">H14*7.98</f>
        <v>26.892600000000002</v>
      </c>
    </row>
    <row r="15" spans="2:9" ht="25.5" x14ac:dyDescent="0.2">
      <c r="B15" s="26" t="s">
        <v>23</v>
      </c>
      <c r="C15" s="27" t="s">
        <v>24</v>
      </c>
      <c r="D15" s="28" t="s">
        <v>15</v>
      </c>
      <c r="E15" s="26">
        <v>8.6069800000000001</v>
      </c>
      <c r="F15" s="29">
        <v>3.15</v>
      </c>
      <c r="G15" s="36">
        <f t="shared" si="1"/>
        <v>25.137</v>
      </c>
      <c r="H15" s="29">
        <v>27.11</v>
      </c>
      <c r="I15" s="36">
        <f t="shared" ref="I15" si="6">H15*7.98</f>
        <v>216.33780000000002</v>
      </c>
    </row>
    <row r="16" spans="2:9" ht="38.25" x14ac:dyDescent="0.2">
      <c r="B16" s="26" t="s">
        <v>25</v>
      </c>
      <c r="C16" s="27" t="s">
        <v>26</v>
      </c>
      <c r="D16" s="28" t="s">
        <v>20</v>
      </c>
      <c r="E16" s="26">
        <v>4.3102</v>
      </c>
      <c r="F16" s="29">
        <v>30.4</v>
      </c>
      <c r="G16" s="36">
        <f t="shared" si="1"/>
        <v>242.59200000000001</v>
      </c>
      <c r="H16" s="29">
        <v>131.03</v>
      </c>
      <c r="I16" s="36">
        <f t="shared" ref="I16" si="7">H16*7.98</f>
        <v>1045.6194</v>
      </c>
    </row>
    <row r="17" spans="2:9" ht="25.5" x14ac:dyDescent="0.2">
      <c r="B17" s="26" t="s">
        <v>27</v>
      </c>
      <c r="C17" s="27" t="s">
        <v>28</v>
      </c>
      <c r="D17" s="28" t="s">
        <v>29</v>
      </c>
      <c r="E17" s="26">
        <v>5.4401999999999999</v>
      </c>
      <c r="F17" s="29">
        <v>6.9</v>
      </c>
      <c r="G17" s="36">
        <f t="shared" si="1"/>
        <v>55.062000000000005</v>
      </c>
      <c r="H17" s="29">
        <v>37.54</v>
      </c>
      <c r="I17" s="36">
        <f t="shared" ref="I17" si="8">H17*7.98</f>
        <v>299.56920000000002</v>
      </c>
    </row>
    <row r="18" spans="2:9" ht="25.5" x14ac:dyDescent="0.2">
      <c r="B18" s="26" t="s">
        <v>30</v>
      </c>
      <c r="C18" s="27" t="s">
        <v>31</v>
      </c>
      <c r="D18" s="28" t="s">
        <v>32</v>
      </c>
      <c r="E18" s="26">
        <v>3.6861100000000001E-2</v>
      </c>
      <c r="F18" s="29">
        <v>253.8</v>
      </c>
      <c r="G18" s="36">
        <f t="shared" si="1"/>
        <v>2025.3240000000003</v>
      </c>
      <c r="H18" s="29">
        <v>9.36</v>
      </c>
      <c r="I18" s="36">
        <f t="shared" ref="I18" si="9">H18*7.98</f>
        <v>74.692800000000005</v>
      </c>
    </row>
    <row r="19" spans="2:9" ht="25.5" x14ac:dyDescent="0.2">
      <c r="B19" s="26" t="s">
        <v>33</v>
      </c>
      <c r="C19" s="27" t="s">
        <v>34</v>
      </c>
      <c r="D19" s="28" t="s">
        <v>12</v>
      </c>
      <c r="E19" s="26">
        <v>9.5999999999999992E-3</v>
      </c>
      <c r="F19" s="29">
        <v>1820</v>
      </c>
      <c r="G19" s="36">
        <f t="shared" si="1"/>
        <v>14523.6</v>
      </c>
      <c r="H19" s="29">
        <v>17.47</v>
      </c>
      <c r="I19" s="36">
        <f t="shared" ref="I19" si="10">H19*7.98</f>
        <v>139.41059999999999</v>
      </c>
    </row>
    <row r="20" spans="2:9" ht="25.5" x14ac:dyDescent="0.2">
      <c r="B20" s="26" t="s">
        <v>35</v>
      </c>
      <c r="C20" s="27" t="s">
        <v>36</v>
      </c>
      <c r="D20" s="28" t="s">
        <v>20</v>
      </c>
      <c r="E20" s="26">
        <v>0.14000000000000001</v>
      </c>
      <c r="F20" s="29">
        <v>37.29</v>
      </c>
      <c r="G20" s="36">
        <f t="shared" si="1"/>
        <v>297.57420000000002</v>
      </c>
      <c r="H20" s="29">
        <v>5.22</v>
      </c>
      <c r="I20" s="36">
        <f t="shared" ref="I20" si="11">H20*7.98</f>
        <v>41.6556</v>
      </c>
    </row>
    <row r="21" spans="2:9" ht="25.5" x14ac:dyDescent="0.2">
      <c r="B21" s="26" t="s">
        <v>37</v>
      </c>
      <c r="C21" s="27" t="s">
        <v>38</v>
      </c>
      <c r="D21" s="28" t="s">
        <v>20</v>
      </c>
      <c r="E21" s="26">
        <v>7.95</v>
      </c>
      <c r="F21" s="29">
        <v>9.0399999999999991</v>
      </c>
      <c r="G21" s="36">
        <f t="shared" si="1"/>
        <v>72.139200000000002</v>
      </c>
      <c r="H21" s="29">
        <v>71.87</v>
      </c>
      <c r="I21" s="36">
        <f t="shared" ref="I21" si="12">H21*7.98</f>
        <v>573.52260000000001</v>
      </c>
    </row>
    <row r="22" spans="2:9" ht="25.5" x14ac:dyDescent="0.2">
      <c r="B22" s="26" t="s">
        <v>39</v>
      </c>
      <c r="C22" s="27" t="s">
        <v>40</v>
      </c>
      <c r="D22" s="28" t="s">
        <v>20</v>
      </c>
      <c r="E22" s="26">
        <v>38.159999999999997</v>
      </c>
      <c r="F22" s="29">
        <v>16.7</v>
      </c>
      <c r="G22" s="36">
        <f t="shared" si="1"/>
        <v>133.26599999999999</v>
      </c>
      <c r="H22" s="29">
        <v>637.27</v>
      </c>
      <c r="I22" s="36">
        <f t="shared" ref="I22" si="13">H22*7.98</f>
        <v>5085.4146000000001</v>
      </c>
    </row>
    <row r="23" spans="2:9" ht="25.5" x14ac:dyDescent="0.2">
      <c r="B23" s="26" t="s">
        <v>41</v>
      </c>
      <c r="C23" s="27" t="s">
        <v>42</v>
      </c>
      <c r="D23" s="28" t="s">
        <v>20</v>
      </c>
      <c r="E23" s="26">
        <v>0.41468759999999999</v>
      </c>
      <c r="F23" s="29">
        <v>17.920000000000002</v>
      </c>
      <c r="G23" s="36">
        <f t="shared" si="1"/>
        <v>143.00160000000002</v>
      </c>
      <c r="H23" s="29">
        <v>7.43</v>
      </c>
      <c r="I23" s="36">
        <f t="shared" ref="I23" si="14">H23*7.98</f>
        <v>59.291400000000003</v>
      </c>
    </row>
    <row r="24" spans="2:9" ht="25.5" x14ac:dyDescent="0.2">
      <c r="B24" s="26" t="s">
        <v>43</v>
      </c>
      <c r="C24" s="27" t="s">
        <v>44</v>
      </c>
      <c r="D24" s="28" t="s">
        <v>20</v>
      </c>
      <c r="E24" s="26">
        <v>0.496</v>
      </c>
      <c r="F24" s="29">
        <v>10.57</v>
      </c>
      <c r="G24" s="36">
        <f t="shared" si="1"/>
        <v>84.348600000000005</v>
      </c>
      <c r="H24" s="29">
        <v>5.24</v>
      </c>
      <c r="I24" s="36">
        <f t="shared" ref="I24" si="15">H24*7.98</f>
        <v>41.815200000000004</v>
      </c>
    </row>
    <row r="25" spans="2:9" ht="25.5" x14ac:dyDescent="0.2">
      <c r="B25" s="26" t="s">
        <v>45</v>
      </c>
      <c r="C25" s="27" t="s">
        <v>46</v>
      </c>
      <c r="D25" s="28" t="s">
        <v>12</v>
      </c>
      <c r="E25" s="26">
        <v>7.9920000000000008E-3</v>
      </c>
      <c r="F25" s="29">
        <v>11524</v>
      </c>
      <c r="G25" s="36">
        <f t="shared" si="1"/>
        <v>91961.52</v>
      </c>
      <c r="H25" s="29">
        <v>92.1</v>
      </c>
      <c r="I25" s="36">
        <f t="shared" ref="I25" si="16">H25*7.98</f>
        <v>734.95799999999997</v>
      </c>
    </row>
    <row r="26" spans="2:9" ht="25.5" x14ac:dyDescent="0.2">
      <c r="B26" s="26" t="s">
        <v>47</v>
      </c>
      <c r="C26" s="27" t="s">
        <v>48</v>
      </c>
      <c r="D26" s="28" t="s">
        <v>12</v>
      </c>
      <c r="E26" s="26">
        <v>6.3048000000000002E-3</v>
      </c>
      <c r="F26" s="29">
        <v>9765</v>
      </c>
      <c r="G26" s="36">
        <f t="shared" si="1"/>
        <v>77924.7</v>
      </c>
      <c r="H26" s="29">
        <v>61.57</v>
      </c>
      <c r="I26" s="36">
        <f t="shared" ref="I26" si="17">H26*7.98</f>
        <v>491.32860000000005</v>
      </c>
    </row>
    <row r="27" spans="2:9" ht="25.5" x14ac:dyDescent="0.2">
      <c r="B27" s="26" t="s">
        <v>49</v>
      </c>
      <c r="C27" s="27" t="s">
        <v>50</v>
      </c>
      <c r="D27" s="28" t="s">
        <v>20</v>
      </c>
      <c r="E27" s="26">
        <v>0.245</v>
      </c>
      <c r="F27" s="29">
        <v>28.22</v>
      </c>
      <c r="G27" s="36">
        <f t="shared" si="1"/>
        <v>225.19560000000001</v>
      </c>
      <c r="H27" s="29">
        <v>6.91</v>
      </c>
      <c r="I27" s="36">
        <f t="shared" ref="I27" si="18">H27*7.98</f>
        <v>55.141800000000003</v>
      </c>
    </row>
    <row r="28" spans="2:9" ht="25.5" x14ac:dyDescent="0.2">
      <c r="B28" s="26" t="s">
        <v>51</v>
      </c>
      <c r="C28" s="27" t="s">
        <v>52</v>
      </c>
      <c r="D28" s="28" t="s">
        <v>20</v>
      </c>
      <c r="E28" s="26">
        <v>3.58</v>
      </c>
      <c r="F28" s="29">
        <v>9.0399999999999991</v>
      </c>
      <c r="G28" s="36">
        <f t="shared" si="1"/>
        <v>72.139200000000002</v>
      </c>
      <c r="H28" s="29">
        <v>32.36</v>
      </c>
      <c r="I28" s="36">
        <f t="shared" ref="I28" si="19">H28*7.98</f>
        <v>258.2328</v>
      </c>
    </row>
    <row r="29" spans="2:9" ht="25.5" x14ac:dyDescent="0.2">
      <c r="B29" s="26" t="s">
        <v>53</v>
      </c>
      <c r="C29" s="27" t="s">
        <v>54</v>
      </c>
      <c r="D29" s="28" t="s">
        <v>55</v>
      </c>
      <c r="E29" s="26">
        <v>2.8050000000000002</v>
      </c>
      <c r="F29" s="29">
        <v>83</v>
      </c>
      <c r="G29" s="36">
        <f t="shared" si="1"/>
        <v>662.34</v>
      </c>
      <c r="H29" s="29">
        <v>232.82</v>
      </c>
      <c r="I29" s="36">
        <f t="shared" ref="I29" si="20">H29*7.98</f>
        <v>1857.9036000000001</v>
      </c>
    </row>
    <row r="30" spans="2:9" ht="25.5" x14ac:dyDescent="0.2">
      <c r="B30" s="26" t="s">
        <v>56</v>
      </c>
      <c r="C30" s="27" t="s">
        <v>57</v>
      </c>
      <c r="D30" s="28" t="s">
        <v>55</v>
      </c>
      <c r="E30" s="26">
        <v>0.89759999999999995</v>
      </c>
      <c r="F30" s="29">
        <v>86</v>
      </c>
      <c r="G30" s="36">
        <f t="shared" si="1"/>
        <v>686.28000000000009</v>
      </c>
      <c r="H30" s="29">
        <v>77.19</v>
      </c>
      <c r="I30" s="36">
        <f t="shared" ref="I30" si="21">H30*7.98</f>
        <v>615.97620000000006</v>
      </c>
    </row>
    <row r="31" spans="2:9" ht="25.5" x14ac:dyDescent="0.2">
      <c r="B31" s="26" t="s">
        <v>58</v>
      </c>
      <c r="C31" s="27" t="s">
        <v>59</v>
      </c>
      <c r="D31" s="28" t="s">
        <v>32</v>
      </c>
      <c r="E31" s="26">
        <v>2.13</v>
      </c>
      <c r="F31" s="29">
        <v>180</v>
      </c>
      <c r="G31" s="36">
        <f t="shared" si="1"/>
        <v>1436.4</v>
      </c>
      <c r="H31" s="29">
        <v>383.4</v>
      </c>
      <c r="I31" s="36">
        <f t="shared" ref="I31" si="22">H31*7.98</f>
        <v>3059.5320000000002</v>
      </c>
    </row>
    <row r="32" spans="2:9" ht="25.5" x14ac:dyDescent="0.2">
      <c r="B32" s="26" t="s">
        <v>60</v>
      </c>
      <c r="C32" s="27" t="s">
        <v>61</v>
      </c>
      <c r="D32" s="28" t="s">
        <v>12</v>
      </c>
      <c r="E32" s="26">
        <v>3.4299999999999999E-4</v>
      </c>
      <c r="F32" s="29">
        <v>25425</v>
      </c>
      <c r="G32" s="36">
        <f t="shared" si="1"/>
        <v>202891.5</v>
      </c>
      <c r="H32" s="29">
        <v>8.7200000000000006</v>
      </c>
      <c r="I32" s="36">
        <f t="shared" ref="I32" si="23">H32*7.98</f>
        <v>69.585600000000014</v>
      </c>
    </row>
    <row r="33" spans="2:9" ht="25.5" x14ac:dyDescent="0.2">
      <c r="B33" s="26" t="s">
        <v>62</v>
      </c>
      <c r="C33" s="27" t="s">
        <v>63</v>
      </c>
      <c r="D33" s="28" t="s">
        <v>55</v>
      </c>
      <c r="E33" s="26">
        <v>28</v>
      </c>
      <c r="F33" s="29">
        <v>8</v>
      </c>
      <c r="G33" s="36">
        <f t="shared" si="1"/>
        <v>63.84</v>
      </c>
      <c r="H33" s="29">
        <v>224</v>
      </c>
      <c r="I33" s="36">
        <f t="shared" ref="I33:I56" si="24">H33*7.98</f>
        <v>1787.52</v>
      </c>
    </row>
    <row r="34" spans="2:9" ht="25.5" x14ac:dyDescent="0.2">
      <c r="B34" s="26" t="s">
        <v>64</v>
      </c>
      <c r="C34" s="27" t="s">
        <v>65</v>
      </c>
      <c r="D34" s="28" t="s">
        <v>12</v>
      </c>
      <c r="E34" s="26">
        <v>1.108E-2</v>
      </c>
      <c r="F34" s="29">
        <v>12430</v>
      </c>
      <c r="G34" s="36">
        <f t="shared" si="1"/>
        <v>99191.400000000009</v>
      </c>
      <c r="H34" s="29">
        <v>137.72</v>
      </c>
      <c r="I34" s="36">
        <f t="shared" si="24"/>
        <v>1099.0056</v>
      </c>
    </row>
    <row r="35" spans="2:9" ht="25.5" x14ac:dyDescent="0.2">
      <c r="B35" s="26" t="s">
        <v>66</v>
      </c>
      <c r="C35" s="27" t="s">
        <v>67</v>
      </c>
      <c r="D35" s="28" t="s">
        <v>12</v>
      </c>
      <c r="E35" s="26">
        <v>4.0000000000000002E-4</v>
      </c>
      <c r="F35" s="29">
        <v>12430</v>
      </c>
      <c r="G35" s="36">
        <f t="shared" si="1"/>
        <v>99191.400000000009</v>
      </c>
      <c r="H35" s="29">
        <v>4.97</v>
      </c>
      <c r="I35" s="36">
        <f t="shared" si="24"/>
        <v>39.660600000000002</v>
      </c>
    </row>
    <row r="36" spans="2:9" ht="25.5" x14ac:dyDescent="0.2">
      <c r="B36" s="26" t="s">
        <v>68</v>
      </c>
      <c r="C36" s="27" t="s">
        <v>69</v>
      </c>
      <c r="D36" s="28" t="s">
        <v>20</v>
      </c>
      <c r="E36" s="26">
        <v>2.58</v>
      </c>
      <c r="F36" s="29">
        <v>23.09</v>
      </c>
      <c r="G36" s="36">
        <f t="shared" si="1"/>
        <v>184.25820000000002</v>
      </c>
      <c r="H36" s="29">
        <v>59.57</v>
      </c>
      <c r="I36" s="36">
        <f t="shared" si="24"/>
        <v>475.36860000000001</v>
      </c>
    </row>
    <row r="37" spans="2:9" ht="25.5" x14ac:dyDescent="0.2">
      <c r="B37" s="26" t="s">
        <v>70</v>
      </c>
      <c r="C37" s="27" t="s">
        <v>71</v>
      </c>
      <c r="D37" s="28" t="s">
        <v>12</v>
      </c>
      <c r="E37" s="26">
        <v>3.2499999999999999E-3</v>
      </c>
      <c r="F37" s="29">
        <v>729.98</v>
      </c>
      <c r="G37" s="36">
        <f t="shared" si="1"/>
        <v>5825.2404000000006</v>
      </c>
      <c r="H37" s="29">
        <v>2.37</v>
      </c>
      <c r="I37" s="36">
        <f t="shared" si="24"/>
        <v>18.912600000000001</v>
      </c>
    </row>
    <row r="38" spans="2:9" ht="25.5" x14ac:dyDescent="0.2">
      <c r="B38" s="26" t="s">
        <v>72</v>
      </c>
      <c r="C38" s="27" t="s">
        <v>73</v>
      </c>
      <c r="D38" s="28" t="s">
        <v>20</v>
      </c>
      <c r="E38" s="26">
        <v>33.744</v>
      </c>
      <c r="F38" s="29">
        <v>12.6</v>
      </c>
      <c r="G38" s="36">
        <f t="shared" si="1"/>
        <v>100.548</v>
      </c>
      <c r="H38" s="29">
        <v>425.17</v>
      </c>
      <c r="I38" s="36">
        <f t="shared" si="24"/>
        <v>3392.8566000000005</v>
      </c>
    </row>
    <row r="39" spans="2:9" ht="51" x14ac:dyDescent="0.2">
      <c r="B39" s="26" t="s">
        <v>74</v>
      </c>
      <c r="C39" s="27" t="s">
        <v>75</v>
      </c>
      <c r="D39" s="28" t="s">
        <v>12</v>
      </c>
      <c r="E39" s="26">
        <v>4.2999999999999999E-4</v>
      </c>
      <c r="F39" s="29">
        <v>14690</v>
      </c>
      <c r="G39" s="36">
        <f t="shared" si="1"/>
        <v>117226.20000000001</v>
      </c>
      <c r="H39" s="29">
        <v>6.32</v>
      </c>
      <c r="I39" s="36">
        <f t="shared" si="24"/>
        <v>50.433600000000006</v>
      </c>
    </row>
    <row r="40" spans="2:9" ht="25.5" x14ac:dyDescent="0.2">
      <c r="B40" s="26" t="s">
        <v>76</v>
      </c>
      <c r="C40" s="27" t="s">
        <v>77</v>
      </c>
      <c r="D40" s="28" t="s">
        <v>12</v>
      </c>
      <c r="E40" s="26">
        <v>1.5679999999999999E-3</v>
      </c>
      <c r="F40" s="29">
        <v>65750</v>
      </c>
      <c r="G40" s="36">
        <f t="shared" si="1"/>
        <v>524685</v>
      </c>
      <c r="H40" s="29">
        <v>103.1</v>
      </c>
      <c r="I40" s="36">
        <f t="shared" si="24"/>
        <v>822.73799999999994</v>
      </c>
    </row>
    <row r="41" spans="2:9" ht="25.5" x14ac:dyDescent="0.2">
      <c r="B41" s="26" t="s">
        <v>78</v>
      </c>
      <c r="C41" s="27" t="s">
        <v>79</v>
      </c>
      <c r="D41" s="28" t="s">
        <v>80</v>
      </c>
      <c r="E41" s="26">
        <v>0.504</v>
      </c>
      <c r="F41" s="29">
        <v>7.46</v>
      </c>
      <c r="G41" s="36">
        <f t="shared" si="1"/>
        <v>59.530800000000006</v>
      </c>
      <c r="H41" s="29">
        <v>3.76</v>
      </c>
      <c r="I41" s="36">
        <f t="shared" si="24"/>
        <v>30.004799999999999</v>
      </c>
    </row>
    <row r="42" spans="2:9" ht="25.5" x14ac:dyDescent="0.2">
      <c r="B42" s="26" t="s">
        <v>81</v>
      </c>
      <c r="C42" s="27" t="s">
        <v>82</v>
      </c>
      <c r="D42" s="28" t="s">
        <v>20</v>
      </c>
      <c r="E42" s="26">
        <v>0.02</v>
      </c>
      <c r="F42" s="29">
        <v>25.8</v>
      </c>
      <c r="G42" s="36">
        <f t="shared" si="1"/>
        <v>205.88400000000001</v>
      </c>
      <c r="H42" s="29">
        <v>0.52</v>
      </c>
      <c r="I42" s="36">
        <f t="shared" si="24"/>
        <v>4.1496000000000004</v>
      </c>
    </row>
    <row r="43" spans="2:9" ht="25.5" x14ac:dyDescent="0.2">
      <c r="B43" s="26" t="s">
        <v>83</v>
      </c>
      <c r="C43" s="27" t="s">
        <v>84</v>
      </c>
      <c r="D43" s="28" t="s">
        <v>20</v>
      </c>
      <c r="E43" s="26">
        <v>5.5E-2</v>
      </c>
      <c r="F43" s="29">
        <v>28.93</v>
      </c>
      <c r="G43" s="36">
        <f t="shared" si="1"/>
        <v>230.8614</v>
      </c>
      <c r="H43" s="29">
        <v>1.59</v>
      </c>
      <c r="I43" s="36">
        <f t="shared" si="24"/>
        <v>12.688200000000002</v>
      </c>
    </row>
    <row r="44" spans="2:9" ht="25.5" x14ac:dyDescent="0.2">
      <c r="B44" s="26" t="s">
        <v>85</v>
      </c>
      <c r="C44" s="27" t="s">
        <v>86</v>
      </c>
      <c r="D44" s="28" t="s">
        <v>12</v>
      </c>
      <c r="E44" s="26">
        <v>7.6140000000000001E-3</v>
      </c>
      <c r="F44" s="29">
        <v>15620</v>
      </c>
      <c r="G44" s="36">
        <f t="shared" si="1"/>
        <v>124647.6</v>
      </c>
      <c r="H44" s="29">
        <v>118.93</v>
      </c>
      <c r="I44" s="36">
        <f t="shared" si="24"/>
        <v>949.06140000000005</v>
      </c>
    </row>
    <row r="45" spans="2:9" ht="25.5" x14ac:dyDescent="0.2">
      <c r="B45" s="26" t="s">
        <v>87</v>
      </c>
      <c r="C45" s="27" t="s">
        <v>88</v>
      </c>
      <c r="D45" s="28" t="s">
        <v>20</v>
      </c>
      <c r="E45" s="26">
        <v>0.28000000000000003</v>
      </c>
      <c r="F45" s="29">
        <v>15.12</v>
      </c>
      <c r="G45" s="36">
        <f t="shared" si="1"/>
        <v>120.6576</v>
      </c>
      <c r="H45" s="29">
        <v>4.2300000000000004</v>
      </c>
      <c r="I45" s="36">
        <f t="shared" si="24"/>
        <v>33.755400000000009</v>
      </c>
    </row>
    <row r="46" spans="2:9" ht="25.5" x14ac:dyDescent="0.2">
      <c r="B46" s="26" t="s">
        <v>89</v>
      </c>
      <c r="C46" s="27" t="s">
        <v>90</v>
      </c>
      <c r="D46" s="28" t="s">
        <v>20</v>
      </c>
      <c r="E46" s="26">
        <v>0.9325</v>
      </c>
      <c r="F46" s="29">
        <v>28.6</v>
      </c>
      <c r="G46" s="36">
        <f t="shared" si="1"/>
        <v>228.22800000000004</v>
      </c>
      <c r="H46" s="29">
        <v>26.67</v>
      </c>
      <c r="I46" s="36">
        <f t="shared" si="24"/>
        <v>212.82660000000001</v>
      </c>
    </row>
    <row r="47" spans="2:9" ht="38.25" x14ac:dyDescent="0.2">
      <c r="B47" s="26" t="s">
        <v>91</v>
      </c>
      <c r="C47" s="27" t="s">
        <v>92</v>
      </c>
      <c r="D47" s="28" t="s">
        <v>12</v>
      </c>
      <c r="E47" s="26">
        <v>1.3999999999999999E-4</v>
      </c>
      <c r="F47" s="29">
        <v>20775</v>
      </c>
      <c r="G47" s="36">
        <f t="shared" si="1"/>
        <v>165784.5</v>
      </c>
      <c r="H47" s="29">
        <v>2.91</v>
      </c>
      <c r="I47" s="36">
        <f t="shared" si="24"/>
        <v>23.221800000000002</v>
      </c>
    </row>
    <row r="48" spans="2:9" ht="25.5" x14ac:dyDescent="0.2">
      <c r="B48" s="26" t="s">
        <v>93</v>
      </c>
      <c r="C48" s="27" t="s">
        <v>94</v>
      </c>
      <c r="D48" s="28" t="s">
        <v>12</v>
      </c>
      <c r="E48" s="26">
        <v>1.2689999999999999E-3</v>
      </c>
      <c r="F48" s="29">
        <v>7640</v>
      </c>
      <c r="G48" s="36">
        <f t="shared" si="1"/>
        <v>60967.200000000004</v>
      </c>
      <c r="H48" s="29">
        <v>9.6999999999999993</v>
      </c>
      <c r="I48" s="36">
        <f t="shared" si="24"/>
        <v>77.405999999999992</v>
      </c>
    </row>
    <row r="49" spans="2:9" ht="25.5" x14ac:dyDescent="0.2">
      <c r="B49" s="26" t="s">
        <v>95</v>
      </c>
      <c r="C49" s="27" t="s">
        <v>96</v>
      </c>
      <c r="D49" s="28" t="s">
        <v>32</v>
      </c>
      <c r="E49" s="26">
        <v>3.58372E-2</v>
      </c>
      <c r="F49" s="29">
        <v>135.82</v>
      </c>
      <c r="G49" s="36">
        <f t="shared" si="1"/>
        <v>1083.8435999999999</v>
      </c>
      <c r="H49" s="29">
        <v>4.87</v>
      </c>
      <c r="I49" s="36">
        <f t="shared" si="24"/>
        <v>38.8626</v>
      </c>
    </row>
    <row r="50" spans="2:9" ht="25.5" x14ac:dyDescent="0.2">
      <c r="B50" s="26" t="s">
        <v>97</v>
      </c>
      <c r="C50" s="27" t="s">
        <v>98</v>
      </c>
      <c r="D50" s="28" t="s">
        <v>99</v>
      </c>
      <c r="E50" s="26">
        <v>19.2</v>
      </c>
      <c r="F50" s="29">
        <v>10.54</v>
      </c>
      <c r="G50" s="36">
        <f t="shared" si="1"/>
        <v>84.109200000000001</v>
      </c>
      <c r="H50" s="29">
        <v>202.37</v>
      </c>
      <c r="I50" s="36">
        <f t="shared" si="24"/>
        <v>1614.9126000000001</v>
      </c>
    </row>
    <row r="51" spans="2:9" ht="25.5" x14ac:dyDescent="0.2">
      <c r="B51" s="26" t="s">
        <v>100</v>
      </c>
      <c r="C51" s="27" t="s">
        <v>101</v>
      </c>
      <c r="D51" s="28" t="s">
        <v>55</v>
      </c>
      <c r="E51" s="26">
        <v>0.192</v>
      </c>
      <c r="F51" s="29">
        <v>3000</v>
      </c>
      <c r="G51" s="36">
        <f t="shared" si="1"/>
        <v>23940</v>
      </c>
      <c r="H51" s="29">
        <v>576</v>
      </c>
      <c r="I51" s="36">
        <f t="shared" si="24"/>
        <v>4596.4800000000005</v>
      </c>
    </row>
    <row r="52" spans="2:9" ht="25.5" x14ac:dyDescent="0.2">
      <c r="B52" s="26" t="s">
        <v>102</v>
      </c>
      <c r="C52" s="27" t="s">
        <v>103</v>
      </c>
      <c r="D52" s="28" t="s">
        <v>55</v>
      </c>
      <c r="E52" s="26">
        <v>0.8</v>
      </c>
      <c r="F52" s="29">
        <v>110</v>
      </c>
      <c r="G52" s="36">
        <f t="shared" si="1"/>
        <v>877.80000000000007</v>
      </c>
      <c r="H52" s="29">
        <v>88</v>
      </c>
      <c r="I52" s="36">
        <f t="shared" si="24"/>
        <v>702.24</v>
      </c>
    </row>
    <row r="53" spans="2:9" ht="25.5" x14ac:dyDescent="0.2">
      <c r="B53" s="26" t="s">
        <v>104</v>
      </c>
      <c r="C53" s="27" t="s">
        <v>105</v>
      </c>
      <c r="D53" s="28" t="s">
        <v>32</v>
      </c>
      <c r="E53" s="26">
        <v>0.19520000000000001</v>
      </c>
      <c r="F53" s="29">
        <v>119</v>
      </c>
      <c r="G53" s="36">
        <f t="shared" si="1"/>
        <v>949.62</v>
      </c>
      <c r="H53" s="29">
        <v>23.23</v>
      </c>
      <c r="I53" s="36">
        <f t="shared" si="24"/>
        <v>185.37540000000001</v>
      </c>
    </row>
    <row r="54" spans="2:9" ht="25.5" x14ac:dyDescent="0.2">
      <c r="B54" s="26" t="s">
        <v>106</v>
      </c>
      <c r="C54" s="27" t="s">
        <v>107</v>
      </c>
      <c r="D54" s="28" t="s">
        <v>55</v>
      </c>
      <c r="E54" s="26">
        <v>0.192</v>
      </c>
      <c r="F54" s="29">
        <v>1776</v>
      </c>
      <c r="G54" s="36">
        <f t="shared" si="1"/>
        <v>14172.480000000001</v>
      </c>
      <c r="H54" s="29">
        <v>340.99</v>
      </c>
      <c r="I54" s="36">
        <f t="shared" si="24"/>
        <v>2721.1002000000003</v>
      </c>
    </row>
    <row r="55" spans="2:9" ht="38.25" x14ac:dyDescent="0.2">
      <c r="B55" s="26" t="s">
        <v>108</v>
      </c>
      <c r="C55" s="27" t="s">
        <v>109</v>
      </c>
      <c r="D55" s="28" t="s">
        <v>12</v>
      </c>
      <c r="E55" s="26">
        <v>3.366E-4</v>
      </c>
      <c r="F55" s="29">
        <v>96440</v>
      </c>
      <c r="G55" s="36">
        <f t="shared" si="1"/>
        <v>769591.20000000007</v>
      </c>
      <c r="H55" s="29">
        <v>32.46</v>
      </c>
      <c r="I55" s="36">
        <f t="shared" si="24"/>
        <v>259.0308</v>
      </c>
    </row>
    <row r="56" spans="2:9" ht="25.5" x14ac:dyDescent="0.2">
      <c r="B56" s="26" t="s">
        <v>110</v>
      </c>
      <c r="C56" s="27" t="s">
        <v>111</v>
      </c>
      <c r="D56" s="28" t="s">
        <v>20</v>
      </c>
      <c r="E56" s="26">
        <v>5.6800000000000002E-3</v>
      </c>
      <c r="F56" s="29">
        <v>38.340000000000003</v>
      </c>
      <c r="G56" s="36">
        <f t="shared" si="1"/>
        <v>305.95320000000004</v>
      </c>
      <c r="H56" s="29">
        <v>0.22</v>
      </c>
      <c r="I56" s="36">
        <f t="shared" si="24"/>
        <v>1.7556</v>
      </c>
    </row>
    <row r="57" spans="2:9" ht="38.25" x14ac:dyDescent="0.2">
      <c r="B57" s="26" t="s">
        <v>112</v>
      </c>
      <c r="C57" s="27" t="s">
        <v>113</v>
      </c>
      <c r="D57" s="28" t="s">
        <v>114</v>
      </c>
      <c r="E57" s="26">
        <v>222.51668699999999</v>
      </c>
      <c r="F57" s="29">
        <v>1</v>
      </c>
      <c r="G57" s="36">
        <f t="shared" si="1"/>
        <v>7.98</v>
      </c>
      <c r="H57" s="29">
        <v>222.52</v>
      </c>
      <c r="I57" s="36">
        <f>H57*7.98</f>
        <v>1775.7096000000001</v>
      </c>
    </row>
    <row r="58" spans="2:9" ht="63.75" x14ac:dyDescent="0.2">
      <c r="B58" s="26" t="s">
        <v>115</v>
      </c>
      <c r="C58" s="27" t="s">
        <v>116</v>
      </c>
      <c r="D58" s="28" t="s">
        <v>117</v>
      </c>
      <c r="E58" s="26">
        <v>0.24</v>
      </c>
      <c r="F58" s="29"/>
      <c r="G58" s="29">
        <v>584664.96</v>
      </c>
      <c r="H58" s="29"/>
      <c r="I58" s="29">
        <v>140319.59</v>
      </c>
    </row>
    <row r="59" spans="2:9" ht="76.5" x14ac:dyDescent="0.2">
      <c r="B59" s="26" t="s">
        <v>118</v>
      </c>
      <c r="C59" s="27" t="s">
        <v>119</v>
      </c>
      <c r="D59" s="28" t="s">
        <v>20</v>
      </c>
      <c r="E59" s="26">
        <v>7</v>
      </c>
      <c r="F59" s="29"/>
      <c r="G59" s="29">
        <v>651.66999999999996</v>
      </c>
      <c r="H59" s="29"/>
      <c r="I59" s="29">
        <v>4561.6899999999996</v>
      </c>
    </row>
    <row r="60" spans="2:9" ht="76.5" x14ac:dyDescent="0.2">
      <c r="B60" s="26" t="s">
        <v>120</v>
      </c>
      <c r="C60" s="27" t="s">
        <v>121</v>
      </c>
      <c r="D60" s="28" t="s">
        <v>99</v>
      </c>
      <c r="E60" s="26">
        <v>1</v>
      </c>
      <c r="F60" s="29"/>
      <c r="G60" s="29">
        <v>3493.5</v>
      </c>
      <c r="H60" s="29"/>
      <c r="I60" s="29">
        <v>3493.5</v>
      </c>
    </row>
    <row r="61" spans="2:9" ht="76.5" x14ac:dyDescent="0.2">
      <c r="B61" s="26" t="s">
        <v>122</v>
      </c>
      <c r="C61" s="27" t="s">
        <v>123</v>
      </c>
      <c r="D61" s="28" t="s">
        <v>99</v>
      </c>
      <c r="E61" s="26">
        <v>2</v>
      </c>
      <c r="F61" s="29"/>
      <c r="G61" s="29">
        <v>19160.8</v>
      </c>
      <c r="H61" s="29"/>
      <c r="I61" s="29">
        <v>38321.599999999999</v>
      </c>
    </row>
    <row r="62" spans="2:9" ht="76.5" x14ac:dyDescent="0.2">
      <c r="B62" s="26" t="s">
        <v>124</v>
      </c>
      <c r="C62" s="27" t="s">
        <v>125</v>
      </c>
      <c r="D62" s="28" t="s">
        <v>99</v>
      </c>
      <c r="E62" s="26">
        <v>2</v>
      </c>
      <c r="F62" s="29"/>
      <c r="G62" s="29">
        <v>9143.75</v>
      </c>
      <c r="H62" s="29"/>
      <c r="I62" s="29">
        <v>18287.5</v>
      </c>
    </row>
    <row r="63" spans="2:9" ht="76.5" x14ac:dyDescent="0.2">
      <c r="B63" s="26" t="s">
        <v>126</v>
      </c>
      <c r="C63" s="27" t="s">
        <v>127</v>
      </c>
      <c r="D63" s="28" t="s">
        <v>99</v>
      </c>
      <c r="E63" s="26">
        <v>1</v>
      </c>
      <c r="F63" s="29"/>
      <c r="G63" s="29">
        <v>6918.22</v>
      </c>
      <c r="H63" s="29"/>
      <c r="I63" s="29">
        <v>6918.22</v>
      </c>
    </row>
    <row r="64" spans="2:9" ht="76.5" x14ac:dyDescent="0.2">
      <c r="B64" s="26" t="s">
        <v>126</v>
      </c>
      <c r="C64" s="27" t="s">
        <v>128</v>
      </c>
      <c r="D64" s="28" t="s">
        <v>99</v>
      </c>
      <c r="E64" s="26">
        <v>1</v>
      </c>
      <c r="F64" s="29"/>
      <c r="G64" s="29">
        <v>7324.29</v>
      </c>
      <c r="H64" s="29"/>
      <c r="I64" s="29">
        <v>7324.29</v>
      </c>
    </row>
    <row r="65" spans="2:9" ht="76.5" x14ac:dyDescent="0.2">
      <c r="B65" s="26" t="s">
        <v>129</v>
      </c>
      <c r="C65" s="27" t="s">
        <v>130</v>
      </c>
      <c r="D65" s="28" t="s">
        <v>99</v>
      </c>
      <c r="E65" s="26">
        <v>20</v>
      </c>
      <c r="F65" s="29"/>
      <c r="G65" s="29">
        <v>197.51</v>
      </c>
      <c r="H65" s="29"/>
      <c r="I65" s="29">
        <v>3950.2</v>
      </c>
    </row>
    <row r="66" spans="2:9" ht="76.5" x14ac:dyDescent="0.2">
      <c r="B66" s="26" t="s">
        <v>131</v>
      </c>
      <c r="C66" s="27" t="s">
        <v>132</v>
      </c>
      <c r="D66" s="28" t="s">
        <v>117</v>
      </c>
      <c r="E66" s="26">
        <v>0.84</v>
      </c>
      <c r="F66" s="29"/>
      <c r="G66" s="29">
        <v>578700.46</v>
      </c>
      <c r="H66" s="29"/>
      <c r="I66" s="29">
        <v>486108.39</v>
      </c>
    </row>
    <row r="67" spans="2:9" ht="76.5" x14ac:dyDescent="0.2">
      <c r="B67" s="26" t="s">
        <v>133</v>
      </c>
      <c r="C67" s="27" t="s">
        <v>134</v>
      </c>
      <c r="D67" s="28" t="s">
        <v>117</v>
      </c>
      <c r="E67" s="26">
        <v>0.04</v>
      </c>
      <c r="F67" s="29"/>
      <c r="G67" s="29">
        <v>772520.5</v>
      </c>
      <c r="H67" s="29"/>
      <c r="I67" s="29">
        <v>30900.82</v>
      </c>
    </row>
    <row r="68" spans="2:9" ht="76.5" x14ac:dyDescent="0.2">
      <c r="B68" s="26" t="s">
        <v>133</v>
      </c>
      <c r="C68" s="27" t="s">
        <v>135</v>
      </c>
      <c r="D68" s="28" t="s">
        <v>117</v>
      </c>
      <c r="E68" s="26">
        <v>0.01</v>
      </c>
      <c r="F68" s="29"/>
      <c r="G68" s="29">
        <v>653034.1</v>
      </c>
      <c r="H68" s="29"/>
      <c r="I68" s="29">
        <v>6530.34</v>
      </c>
    </row>
    <row r="69" spans="2:9" ht="76.5" x14ac:dyDescent="0.2">
      <c r="B69" s="26" t="s">
        <v>136</v>
      </c>
      <c r="C69" s="27" t="s">
        <v>137</v>
      </c>
      <c r="D69" s="28" t="s">
        <v>117</v>
      </c>
      <c r="E69" s="26">
        <v>0.1</v>
      </c>
      <c r="F69" s="29"/>
      <c r="G69" s="29">
        <v>391849.92</v>
      </c>
      <c r="H69" s="29"/>
      <c r="I69" s="29">
        <v>39184.99</v>
      </c>
    </row>
    <row r="70" spans="2:9" ht="76.5" x14ac:dyDescent="0.2">
      <c r="B70" s="26" t="s">
        <v>136</v>
      </c>
      <c r="C70" s="27" t="s">
        <v>138</v>
      </c>
      <c r="D70" s="28" t="s">
        <v>117</v>
      </c>
      <c r="E70" s="26">
        <v>1.4999999999999999E-2</v>
      </c>
      <c r="F70" s="29"/>
      <c r="G70" s="29">
        <v>1147102.06</v>
      </c>
      <c r="H70" s="29"/>
      <c r="I70" s="29">
        <v>17206.53</v>
      </c>
    </row>
    <row r="71" spans="2:9" ht="76.5" x14ac:dyDescent="0.2">
      <c r="B71" s="26" t="s">
        <v>136</v>
      </c>
      <c r="C71" s="27" t="s">
        <v>139</v>
      </c>
      <c r="D71" s="28" t="s">
        <v>117</v>
      </c>
      <c r="E71" s="26">
        <v>0.02</v>
      </c>
      <c r="F71" s="29"/>
      <c r="G71" s="29">
        <v>755006.74</v>
      </c>
      <c r="H71" s="29"/>
      <c r="I71" s="29">
        <v>15100.13</v>
      </c>
    </row>
    <row r="72" spans="2:9" ht="76.5" x14ac:dyDescent="0.2">
      <c r="B72" s="26" t="s">
        <v>136</v>
      </c>
      <c r="C72" s="27" t="s">
        <v>140</v>
      </c>
      <c r="D72" s="28" t="s">
        <v>117</v>
      </c>
      <c r="E72" s="26">
        <v>0.06</v>
      </c>
      <c r="F72" s="29"/>
      <c r="G72" s="29">
        <v>1598040.58</v>
      </c>
      <c r="H72" s="29"/>
      <c r="I72" s="29">
        <v>95882.43</v>
      </c>
    </row>
    <row r="73" spans="2:9" ht="76.5" x14ac:dyDescent="0.2">
      <c r="B73" s="26" t="s">
        <v>136</v>
      </c>
      <c r="C73" s="27" t="s">
        <v>141</v>
      </c>
      <c r="D73" s="28" t="s">
        <v>117</v>
      </c>
      <c r="E73" s="26">
        <v>1.5</v>
      </c>
      <c r="F73" s="29"/>
      <c r="G73" s="29">
        <v>453802.8</v>
      </c>
      <c r="H73" s="29"/>
      <c r="I73" s="29">
        <v>680704.2</v>
      </c>
    </row>
    <row r="74" spans="2:9" ht="76.5" x14ac:dyDescent="0.2">
      <c r="B74" s="26" t="s">
        <v>136</v>
      </c>
      <c r="C74" s="27" t="s">
        <v>142</v>
      </c>
      <c r="D74" s="28" t="s">
        <v>117</v>
      </c>
      <c r="E74" s="26">
        <v>0.02</v>
      </c>
      <c r="F74" s="29"/>
      <c r="G74" s="29">
        <v>584223.02</v>
      </c>
      <c r="H74" s="29"/>
      <c r="I74" s="29">
        <v>11684.46</v>
      </c>
    </row>
    <row r="75" spans="2:9" ht="76.5" x14ac:dyDescent="0.2">
      <c r="B75" s="26" t="s">
        <v>136</v>
      </c>
      <c r="C75" s="27" t="s">
        <v>143</v>
      </c>
      <c r="D75" s="28" t="s">
        <v>117</v>
      </c>
      <c r="E75" s="26">
        <v>0.06</v>
      </c>
      <c r="F75" s="29"/>
      <c r="G75" s="29">
        <v>482250.38</v>
      </c>
      <c r="H75" s="29"/>
      <c r="I75" s="29">
        <v>28935.02</v>
      </c>
    </row>
    <row r="76" spans="2:9" ht="38.25" x14ac:dyDescent="0.2">
      <c r="B76" s="26" t="s">
        <v>144</v>
      </c>
      <c r="C76" s="27" t="s">
        <v>11</v>
      </c>
      <c r="D76" s="28" t="s">
        <v>12</v>
      </c>
      <c r="E76" s="26">
        <v>-2.9999999999999999E-7</v>
      </c>
      <c r="F76" s="29">
        <v>26950</v>
      </c>
      <c r="G76" s="36">
        <f t="shared" ref="G76:I99" si="25">F76*7.98</f>
        <v>215061</v>
      </c>
      <c r="H76" s="29">
        <v>-0.01</v>
      </c>
      <c r="I76" s="36">
        <f t="shared" si="25"/>
        <v>-7.980000000000001E-2</v>
      </c>
    </row>
    <row r="77" spans="2:9" ht="38.25" x14ac:dyDescent="0.2">
      <c r="B77" s="26" t="s">
        <v>145</v>
      </c>
      <c r="C77" s="27" t="s">
        <v>40</v>
      </c>
      <c r="D77" s="28" t="s">
        <v>20</v>
      </c>
      <c r="E77" s="26">
        <v>-38.159999999999997</v>
      </c>
      <c r="F77" s="29">
        <v>16.7</v>
      </c>
      <c r="G77" s="36">
        <f t="shared" si="25"/>
        <v>133.26599999999999</v>
      </c>
      <c r="H77" s="29">
        <v>-637.27</v>
      </c>
      <c r="I77" s="36">
        <f t="shared" si="25"/>
        <v>-5085.4146000000001</v>
      </c>
    </row>
    <row r="78" spans="2:9" ht="38.25" x14ac:dyDescent="0.2">
      <c r="B78" s="26" t="s">
        <v>146</v>
      </c>
      <c r="C78" s="27" t="s">
        <v>147</v>
      </c>
      <c r="D78" s="28" t="s">
        <v>99</v>
      </c>
      <c r="E78" s="26">
        <v>1.4616</v>
      </c>
      <c r="F78" s="29">
        <v>505.5</v>
      </c>
      <c r="G78" s="36">
        <f t="shared" si="25"/>
        <v>4033.8900000000003</v>
      </c>
      <c r="H78" s="29">
        <v>738.84</v>
      </c>
      <c r="I78" s="36">
        <f t="shared" si="25"/>
        <v>5895.9432000000006</v>
      </c>
    </row>
    <row r="79" spans="2:9" ht="38.25" x14ac:dyDescent="0.2">
      <c r="B79" s="26" t="s">
        <v>148</v>
      </c>
      <c r="C79" s="27" t="s">
        <v>149</v>
      </c>
      <c r="D79" s="28" t="s">
        <v>99</v>
      </c>
      <c r="E79" s="26">
        <v>0.10100000000000001</v>
      </c>
      <c r="F79" s="29">
        <v>1743.9</v>
      </c>
      <c r="G79" s="36">
        <f t="shared" si="25"/>
        <v>13916.322000000002</v>
      </c>
      <c r="H79" s="29">
        <v>176.13</v>
      </c>
      <c r="I79" s="36">
        <f t="shared" si="25"/>
        <v>1405.5174</v>
      </c>
    </row>
    <row r="80" spans="2:9" ht="51" x14ac:dyDescent="0.2">
      <c r="B80" s="26" t="s">
        <v>150</v>
      </c>
      <c r="C80" s="27" t="s">
        <v>151</v>
      </c>
      <c r="D80" s="28" t="s">
        <v>15</v>
      </c>
      <c r="E80" s="26">
        <v>2E-3</v>
      </c>
      <c r="F80" s="29">
        <v>701.99</v>
      </c>
      <c r="G80" s="36">
        <f t="shared" si="25"/>
        <v>5601.8802000000005</v>
      </c>
      <c r="H80" s="29">
        <v>1.4</v>
      </c>
      <c r="I80" s="36">
        <f t="shared" si="25"/>
        <v>11.172000000000001</v>
      </c>
    </row>
    <row r="81" spans="2:9" ht="51" x14ac:dyDescent="0.2">
      <c r="B81" s="26" t="s">
        <v>152</v>
      </c>
      <c r="C81" s="27" t="s">
        <v>153</v>
      </c>
      <c r="D81" s="28" t="s">
        <v>99</v>
      </c>
      <c r="E81" s="26">
        <v>6</v>
      </c>
      <c r="F81" s="29">
        <v>249.76</v>
      </c>
      <c r="G81" s="36">
        <f t="shared" si="25"/>
        <v>1993.0848000000001</v>
      </c>
      <c r="H81" s="29">
        <v>1498.56</v>
      </c>
      <c r="I81" s="36">
        <f t="shared" si="25"/>
        <v>11958.5088</v>
      </c>
    </row>
    <row r="82" spans="2:9" ht="38.25" x14ac:dyDescent="0.2">
      <c r="B82" s="26" t="s">
        <v>154</v>
      </c>
      <c r="C82" s="27" t="s">
        <v>86</v>
      </c>
      <c r="D82" s="28" t="s">
        <v>12</v>
      </c>
      <c r="E82" s="26">
        <v>-7.6140000000000001E-3</v>
      </c>
      <c r="F82" s="29">
        <v>15620</v>
      </c>
      <c r="G82" s="36">
        <f t="shared" si="25"/>
        <v>124647.6</v>
      </c>
      <c r="H82" s="29">
        <v>-118.93</v>
      </c>
      <c r="I82" s="36">
        <f t="shared" si="25"/>
        <v>-949.06140000000005</v>
      </c>
    </row>
    <row r="83" spans="2:9" ht="63.75" x14ac:dyDescent="0.2">
      <c r="B83" s="26" t="s">
        <v>155</v>
      </c>
      <c r="C83" s="27" t="s">
        <v>156</v>
      </c>
      <c r="D83" s="28" t="s">
        <v>157</v>
      </c>
      <c r="E83" s="26">
        <v>50</v>
      </c>
      <c r="F83" s="29">
        <v>38.24</v>
      </c>
      <c r="G83" s="36">
        <f t="shared" si="25"/>
        <v>305.15520000000004</v>
      </c>
      <c r="H83" s="29">
        <v>1912</v>
      </c>
      <c r="I83" s="36">
        <f t="shared" si="25"/>
        <v>15257.76</v>
      </c>
    </row>
    <row r="84" spans="2:9" ht="63.75" x14ac:dyDescent="0.2">
      <c r="B84" s="26" t="s">
        <v>158</v>
      </c>
      <c r="C84" s="27" t="s">
        <v>159</v>
      </c>
      <c r="D84" s="28" t="s">
        <v>157</v>
      </c>
      <c r="E84" s="26">
        <v>60</v>
      </c>
      <c r="F84" s="29">
        <v>60.17</v>
      </c>
      <c r="G84" s="36">
        <f t="shared" si="25"/>
        <v>480.15660000000003</v>
      </c>
      <c r="H84" s="29">
        <v>3610.2</v>
      </c>
      <c r="I84" s="36">
        <f t="shared" si="25"/>
        <v>28809.396000000001</v>
      </c>
    </row>
    <row r="85" spans="2:9" ht="63.75" x14ac:dyDescent="0.2">
      <c r="B85" s="26" t="s">
        <v>160</v>
      </c>
      <c r="C85" s="27" t="s">
        <v>161</v>
      </c>
      <c r="D85" s="28" t="s">
        <v>157</v>
      </c>
      <c r="E85" s="26">
        <v>10</v>
      </c>
      <c r="F85" s="29">
        <v>67.650000000000006</v>
      </c>
      <c r="G85" s="36">
        <f t="shared" si="25"/>
        <v>539.84700000000009</v>
      </c>
      <c r="H85" s="29">
        <v>676.5</v>
      </c>
      <c r="I85" s="36">
        <f t="shared" si="25"/>
        <v>5398.47</v>
      </c>
    </row>
    <row r="86" spans="2:9" ht="76.5" x14ac:dyDescent="0.2">
      <c r="B86" s="26" t="s">
        <v>162</v>
      </c>
      <c r="C86" s="27" t="s">
        <v>163</v>
      </c>
      <c r="D86" s="28" t="s">
        <v>99</v>
      </c>
      <c r="E86" s="26">
        <v>4</v>
      </c>
      <c r="F86" s="29">
        <v>79.52</v>
      </c>
      <c r="G86" s="36">
        <f t="shared" si="25"/>
        <v>634.56960000000004</v>
      </c>
      <c r="H86" s="29">
        <v>318.08</v>
      </c>
      <c r="I86" s="36">
        <f t="shared" si="25"/>
        <v>2538.2784000000001</v>
      </c>
    </row>
    <row r="87" spans="2:9" ht="76.5" x14ac:dyDescent="0.2">
      <c r="B87" s="26" t="s">
        <v>164</v>
      </c>
      <c r="C87" s="27" t="s">
        <v>165</v>
      </c>
      <c r="D87" s="28" t="s">
        <v>99</v>
      </c>
      <c r="E87" s="26">
        <v>4</v>
      </c>
      <c r="F87" s="29">
        <v>106.89</v>
      </c>
      <c r="G87" s="36">
        <f t="shared" si="25"/>
        <v>852.98220000000003</v>
      </c>
      <c r="H87" s="29">
        <v>427.56</v>
      </c>
      <c r="I87" s="36">
        <f t="shared" si="25"/>
        <v>3411.9288000000001</v>
      </c>
    </row>
    <row r="88" spans="2:9" ht="63.75" x14ac:dyDescent="0.2">
      <c r="B88" s="26" t="s">
        <v>166</v>
      </c>
      <c r="C88" s="27" t="s">
        <v>167</v>
      </c>
      <c r="D88" s="28" t="s">
        <v>99</v>
      </c>
      <c r="E88" s="26">
        <v>1</v>
      </c>
      <c r="F88" s="29">
        <v>17.34</v>
      </c>
      <c r="G88" s="36">
        <f t="shared" si="25"/>
        <v>138.3732</v>
      </c>
      <c r="H88" s="29">
        <v>17.34</v>
      </c>
      <c r="I88" s="36">
        <f t="shared" si="25"/>
        <v>138.3732</v>
      </c>
    </row>
    <row r="89" spans="2:9" ht="63.75" x14ac:dyDescent="0.2">
      <c r="B89" s="26" t="s">
        <v>168</v>
      </c>
      <c r="C89" s="27" t="s">
        <v>169</v>
      </c>
      <c r="D89" s="28" t="s">
        <v>99</v>
      </c>
      <c r="E89" s="26">
        <v>1</v>
      </c>
      <c r="F89" s="29">
        <v>19.010000000000002</v>
      </c>
      <c r="G89" s="36">
        <f t="shared" si="25"/>
        <v>151.69980000000001</v>
      </c>
      <c r="H89" s="29">
        <v>19.010000000000002</v>
      </c>
      <c r="I89" s="36">
        <f t="shared" si="25"/>
        <v>151.69980000000001</v>
      </c>
    </row>
    <row r="90" spans="2:9" ht="76.5" x14ac:dyDescent="0.2">
      <c r="B90" s="26" t="s">
        <v>170</v>
      </c>
      <c r="C90" s="27" t="s">
        <v>171</v>
      </c>
      <c r="D90" s="28" t="s">
        <v>99</v>
      </c>
      <c r="E90" s="26">
        <v>4</v>
      </c>
      <c r="F90" s="29">
        <v>25.06</v>
      </c>
      <c r="G90" s="36">
        <f t="shared" si="25"/>
        <v>199.97880000000001</v>
      </c>
      <c r="H90" s="29">
        <v>100.24</v>
      </c>
      <c r="I90" s="36">
        <f t="shared" si="25"/>
        <v>799.91520000000003</v>
      </c>
    </row>
    <row r="91" spans="2:9" ht="76.5" x14ac:dyDescent="0.2">
      <c r="B91" s="26" t="s">
        <v>172</v>
      </c>
      <c r="C91" s="27" t="s">
        <v>173</v>
      </c>
      <c r="D91" s="28" t="s">
        <v>99</v>
      </c>
      <c r="E91" s="26">
        <v>4</v>
      </c>
      <c r="F91" s="29">
        <v>33.76</v>
      </c>
      <c r="G91" s="36">
        <f t="shared" si="25"/>
        <v>269.40480000000002</v>
      </c>
      <c r="H91" s="29">
        <v>135.04</v>
      </c>
      <c r="I91" s="36">
        <f t="shared" si="25"/>
        <v>1077.6192000000001</v>
      </c>
    </row>
    <row r="92" spans="2:9" ht="76.5" x14ac:dyDescent="0.2">
      <c r="B92" s="26" t="s">
        <v>174</v>
      </c>
      <c r="C92" s="27" t="s">
        <v>175</v>
      </c>
      <c r="D92" s="28" t="s">
        <v>99</v>
      </c>
      <c r="E92" s="26">
        <v>2</v>
      </c>
      <c r="F92" s="29">
        <v>42.35</v>
      </c>
      <c r="G92" s="36">
        <f t="shared" si="25"/>
        <v>337.95300000000003</v>
      </c>
      <c r="H92" s="29">
        <v>84.7</v>
      </c>
      <c r="I92" s="36">
        <f t="shared" si="25"/>
        <v>675.90600000000006</v>
      </c>
    </row>
    <row r="93" spans="2:9" ht="51" x14ac:dyDescent="0.2">
      <c r="B93" s="26" t="s">
        <v>176</v>
      </c>
      <c r="C93" s="27" t="s">
        <v>177</v>
      </c>
      <c r="D93" s="28" t="s">
        <v>99</v>
      </c>
      <c r="E93" s="26">
        <v>1</v>
      </c>
      <c r="F93" s="29">
        <v>55.37</v>
      </c>
      <c r="G93" s="36">
        <f t="shared" si="25"/>
        <v>441.8526</v>
      </c>
      <c r="H93" s="29">
        <v>55.37</v>
      </c>
      <c r="I93" s="36">
        <f t="shared" si="25"/>
        <v>441.8526</v>
      </c>
    </row>
    <row r="94" spans="2:9" ht="51" x14ac:dyDescent="0.2">
      <c r="B94" s="26" t="s">
        <v>178</v>
      </c>
      <c r="C94" s="27" t="s">
        <v>179</v>
      </c>
      <c r="D94" s="28" t="s">
        <v>99</v>
      </c>
      <c r="E94" s="26">
        <v>1</v>
      </c>
      <c r="F94" s="29">
        <v>54.33</v>
      </c>
      <c r="G94" s="36">
        <f t="shared" si="25"/>
        <v>433.55340000000001</v>
      </c>
      <c r="H94" s="29">
        <v>54.33</v>
      </c>
      <c r="I94" s="36">
        <f t="shared" si="25"/>
        <v>433.55340000000001</v>
      </c>
    </row>
    <row r="95" spans="2:9" ht="38.25" x14ac:dyDescent="0.2">
      <c r="B95" s="26" t="s">
        <v>180</v>
      </c>
      <c r="C95" s="27" t="s">
        <v>181</v>
      </c>
      <c r="D95" s="28" t="s">
        <v>99</v>
      </c>
      <c r="E95" s="26">
        <v>25</v>
      </c>
      <c r="F95" s="29">
        <v>16.73</v>
      </c>
      <c r="G95" s="36">
        <f t="shared" si="25"/>
        <v>133.50540000000001</v>
      </c>
      <c r="H95" s="29">
        <v>418.25</v>
      </c>
      <c r="I95" s="36">
        <f t="shared" si="25"/>
        <v>3337.6350000000002</v>
      </c>
    </row>
    <row r="96" spans="2:9" ht="38.25" x14ac:dyDescent="0.2">
      <c r="B96" s="26" t="s">
        <v>182</v>
      </c>
      <c r="C96" s="27" t="s">
        <v>183</v>
      </c>
      <c r="D96" s="28" t="s">
        <v>99</v>
      </c>
      <c r="E96" s="26">
        <v>30</v>
      </c>
      <c r="F96" s="29">
        <v>29</v>
      </c>
      <c r="G96" s="36">
        <f t="shared" si="25"/>
        <v>231.42000000000002</v>
      </c>
      <c r="H96" s="29">
        <v>870</v>
      </c>
      <c r="I96" s="36">
        <f t="shared" si="25"/>
        <v>6942.6</v>
      </c>
    </row>
    <row r="97" spans="2:9" ht="38.25" x14ac:dyDescent="0.2">
      <c r="B97" s="26" t="s">
        <v>184</v>
      </c>
      <c r="C97" s="27" t="s">
        <v>185</v>
      </c>
      <c r="D97" s="28" t="s">
        <v>99</v>
      </c>
      <c r="E97" s="26">
        <v>30</v>
      </c>
      <c r="F97" s="29">
        <v>31.39</v>
      </c>
      <c r="G97" s="36">
        <f t="shared" si="25"/>
        <v>250.49220000000003</v>
      </c>
      <c r="H97" s="29">
        <v>941.7</v>
      </c>
      <c r="I97" s="36">
        <f t="shared" si="25"/>
        <v>7514.7660000000005</v>
      </c>
    </row>
    <row r="98" spans="2:9" ht="38.25" x14ac:dyDescent="0.2">
      <c r="B98" s="26" t="s">
        <v>186</v>
      </c>
      <c r="C98" s="27" t="s">
        <v>187</v>
      </c>
      <c r="D98" s="28" t="s">
        <v>99</v>
      </c>
      <c r="E98" s="26">
        <v>10</v>
      </c>
      <c r="F98" s="29">
        <v>34.770000000000003</v>
      </c>
      <c r="G98" s="36">
        <f t="shared" si="25"/>
        <v>277.46460000000002</v>
      </c>
      <c r="H98" s="29">
        <v>347.7</v>
      </c>
      <c r="I98" s="36">
        <f t="shared" si="25"/>
        <v>2774.6460000000002</v>
      </c>
    </row>
    <row r="99" spans="2:9" ht="38.25" x14ac:dyDescent="0.2">
      <c r="B99" s="26" t="s">
        <v>188</v>
      </c>
      <c r="C99" s="27" t="s">
        <v>189</v>
      </c>
      <c r="D99" s="28" t="s">
        <v>157</v>
      </c>
      <c r="E99" s="26">
        <v>10</v>
      </c>
      <c r="F99" s="29">
        <v>3.95</v>
      </c>
      <c r="G99" s="36">
        <f t="shared" si="25"/>
        <v>31.521000000000004</v>
      </c>
      <c r="H99" s="29">
        <v>39.5</v>
      </c>
      <c r="I99" s="36">
        <f t="shared" si="25"/>
        <v>315.21000000000004</v>
      </c>
    </row>
    <row r="100" spans="2:9" x14ac:dyDescent="0.2">
      <c r="B100" s="30" t="s">
        <v>190</v>
      </c>
      <c r="C100" s="31" t="s">
        <v>191</v>
      </c>
      <c r="D100" s="32"/>
      <c r="E100" s="30" t="s">
        <v>190</v>
      </c>
      <c r="F100" s="33"/>
      <c r="G100" s="33"/>
      <c r="H100" s="37">
        <v>16278.47</v>
      </c>
      <c r="I100" s="37">
        <f>SUM(I10:I99)</f>
        <v>1765316.0906000002</v>
      </c>
    </row>
    <row r="101" spans="2:9" ht="17.850000000000001" customHeight="1" x14ac:dyDescent="0.2">
      <c r="B101" s="24" t="s">
        <v>192</v>
      </c>
      <c r="C101" s="25"/>
      <c r="D101" s="25"/>
      <c r="E101" s="25"/>
      <c r="F101" s="25"/>
      <c r="G101" s="25"/>
      <c r="H101" s="25"/>
      <c r="I101" s="25"/>
    </row>
    <row r="102" spans="2:9" ht="76.5" x14ac:dyDescent="0.2">
      <c r="B102" s="26" t="s">
        <v>193</v>
      </c>
      <c r="C102" s="27" t="s">
        <v>194</v>
      </c>
      <c r="D102" s="28" t="s">
        <v>99</v>
      </c>
      <c r="E102" s="26">
        <v>2</v>
      </c>
      <c r="F102" s="29"/>
      <c r="G102" s="29">
        <v>31346.78</v>
      </c>
      <c r="H102" s="29"/>
      <c r="I102" s="29">
        <v>62693.56</v>
      </c>
    </row>
    <row r="103" spans="2:9" ht="76.5" x14ac:dyDescent="0.2">
      <c r="B103" s="26" t="s">
        <v>195</v>
      </c>
      <c r="C103" s="27" t="s">
        <v>196</v>
      </c>
      <c r="D103" s="28" t="s">
        <v>99</v>
      </c>
      <c r="E103" s="26">
        <v>6</v>
      </c>
      <c r="F103" s="29"/>
      <c r="G103" s="29">
        <v>961.19</v>
      </c>
      <c r="H103" s="29"/>
      <c r="I103" s="29">
        <v>5767.14</v>
      </c>
    </row>
    <row r="104" spans="2:9" ht="76.5" x14ac:dyDescent="0.2">
      <c r="B104" s="26" t="s">
        <v>197</v>
      </c>
      <c r="C104" s="27" t="s">
        <v>198</v>
      </c>
      <c r="D104" s="28" t="s">
        <v>99</v>
      </c>
      <c r="E104" s="26">
        <v>4</v>
      </c>
      <c r="F104" s="29"/>
      <c r="G104" s="29">
        <v>3774.68</v>
      </c>
      <c r="H104" s="29"/>
      <c r="I104" s="29">
        <v>15098.72</v>
      </c>
    </row>
    <row r="105" spans="2:9" ht="76.5" x14ac:dyDescent="0.2">
      <c r="B105" s="26" t="s">
        <v>199</v>
      </c>
      <c r="C105" s="27" t="s">
        <v>200</v>
      </c>
      <c r="D105" s="28" t="s">
        <v>99</v>
      </c>
      <c r="E105" s="26">
        <v>7</v>
      </c>
      <c r="F105" s="29"/>
      <c r="G105" s="29">
        <v>9413.24</v>
      </c>
      <c r="H105" s="29"/>
      <c r="I105" s="29">
        <v>65892.679999999993</v>
      </c>
    </row>
    <row r="106" spans="2:9" ht="76.5" x14ac:dyDescent="0.2">
      <c r="B106" s="26" t="s">
        <v>201</v>
      </c>
      <c r="C106" s="27" t="s">
        <v>202</v>
      </c>
      <c r="D106" s="28" t="s">
        <v>99</v>
      </c>
      <c r="E106" s="26">
        <v>3</v>
      </c>
      <c r="F106" s="29"/>
      <c r="G106" s="29">
        <v>1083.8699999999999</v>
      </c>
      <c r="H106" s="29"/>
      <c r="I106" s="29">
        <v>3251.61</v>
      </c>
    </row>
    <row r="107" spans="2:9" ht="76.5" x14ac:dyDescent="0.2">
      <c r="B107" s="26" t="s">
        <v>203</v>
      </c>
      <c r="C107" s="27" t="s">
        <v>204</v>
      </c>
      <c r="D107" s="28" t="s">
        <v>99</v>
      </c>
      <c r="E107" s="26">
        <v>29</v>
      </c>
      <c r="F107" s="29"/>
      <c r="G107" s="29">
        <v>2406.36</v>
      </c>
      <c r="H107" s="29"/>
      <c r="I107" s="29">
        <v>69784.44</v>
      </c>
    </row>
    <row r="108" spans="2:9" ht="76.5" x14ac:dyDescent="0.2">
      <c r="B108" s="26" t="s">
        <v>205</v>
      </c>
      <c r="C108" s="27" t="s">
        <v>206</v>
      </c>
      <c r="D108" s="28" t="s">
        <v>99</v>
      </c>
      <c r="E108" s="26">
        <v>2</v>
      </c>
      <c r="F108" s="29"/>
      <c r="G108" s="29">
        <v>1159.3699999999999</v>
      </c>
      <c r="H108" s="29"/>
      <c r="I108" s="29">
        <v>2318.7399999999998</v>
      </c>
    </row>
    <row r="109" spans="2:9" ht="76.5" x14ac:dyDescent="0.2">
      <c r="B109" s="26" t="s">
        <v>205</v>
      </c>
      <c r="C109" s="27" t="s">
        <v>207</v>
      </c>
      <c r="D109" s="28" t="s">
        <v>99</v>
      </c>
      <c r="E109" s="26">
        <v>2</v>
      </c>
      <c r="F109" s="29"/>
      <c r="G109" s="29">
        <v>1159.3699999999999</v>
      </c>
      <c r="H109" s="29"/>
      <c r="I109" s="29">
        <v>2318.7399999999998</v>
      </c>
    </row>
    <row r="110" spans="2:9" ht="76.5" x14ac:dyDescent="0.2">
      <c r="B110" s="26" t="s">
        <v>208</v>
      </c>
      <c r="C110" s="27" t="s">
        <v>209</v>
      </c>
      <c r="D110" s="28" t="s">
        <v>99</v>
      </c>
      <c r="E110" s="26">
        <v>20</v>
      </c>
      <c r="F110" s="29"/>
      <c r="G110" s="29">
        <v>1159.3699999999999</v>
      </c>
      <c r="H110" s="29"/>
      <c r="I110" s="29">
        <v>23187.4</v>
      </c>
    </row>
    <row r="111" spans="2:9" ht="76.5" x14ac:dyDescent="0.2">
      <c r="B111" s="26" t="s">
        <v>210</v>
      </c>
      <c r="C111" s="27" t="s">
        <v>211</v>
      </c>
      <c r="D111" s="28" t="s">
        <v>99</v>
      </c>
      <c r="E111" s="26">
        <v>1</v>
      </c>
      <c r="F111" s="29"/>
      <c r="G111" s="29">
        <v>9463.66</v>
      </c>
      <c r="H111" s="29"/>
      <c r="I111" s="29">
        <v>9463.66</v>
      </c>
    </row>
    <row r="112" spans="2:9" ht="76.5" x14ac:dyDescent="0.2">
      <c r="B112" s="26" t="s">
        <v>212</v>
      </c>
      <c r="C112" s="27" t="s">
        <v>213</v>
      </c>
      <c r="D112" s="28" t="s">
        <v>99</v>
      </c>
      <c r="E112" s="26">
        <v>1</v>
      </c>
      <c r="F112" s="29"/>
      <c r="G112" s="29">
        <v>14084.41</v>
      </c>
      <c r="H112" s="29"/>
      <c r="I112" s="29">
        <v>14084.41</v>
      </c>
    </row>
    <row r="113" spans="2:9" ht="76.5" x14ac:dyDescent="0.2">
      <c r="B113" s="26" t="s">
        <v>214</v>
      </c>
      <c r="C113" s="27" t="s">
        <v>215</v>
      </c>
      <c r="D113" s="28" t="s">
        <v>99</v>
      </c>
      <c r="E113" s="26">
        <v>1</v>
      </c>
      <c r="F113" s="29"/>
      <c r="G113" s="29">
        <v>3335.2</v>
      </c>
      <c r="H113" s="29"/>
      <c r="I113" s="29">
        <v>3335.2</v>
      </c>
    </row>
    <row r="114" spans="2:9" ht="76.5" x14ac:dyDescent="0.2">
      <c r="B114" s="26" t="s">
        <v>216</v>
      </c>
      <c r="C114" s="27" t="s">
        <v>217</v>
      </c>
      <c r="D114" s="28" t="s">
        <v>99</v>
      </c>
      <c r="E114" s="26">
        <v>1</v>
      </c>
      <c r="F114" s="29"/>
      <c r="G114" s="29">
        <v>9830.35</v>
      </c>
      <c r="H114" s="29"/>
      <c r="I114" s="29">
        <v>9830.35</v>
      </c>
    </row>
    <row r="115" spans="2:9" ht="76.5" x14ac:dyDescent="0.2">
      <c r="B115" s="26" t="s">
        <v>218</v>
      </c>
      <c r="C115" s="27" t="s">
        <v>219</v>
      </c>
      <c r="D115" s="28" t="s">
        <v>99</v>
      </c>
      <c r="E115" s="26">
        <v>1</v>
      </c>
      <c r="F115" s="29"/>
      <c r="G115" s="29">
        <v>6628.61</v>
      </c>
      <c r="H115" s="29"/>
      <c r="I115" s="29">
        <v>6628.61</v>
      </c>
    </row>
    <row r="116" spans="2:9" ht="76.5" x14ac:dyDescent="0.2">
      <c r="B116" s="26" t="s">
        <v>218</v>
      </c>
      <c r="C116" s="27" t="s">
        <v>220</v>
      </c>
      <c r="D116" s="28" t="s">
        <v>99</v>
      </c>
      <c r="E116" s="26">
        <v>1</v>
      </c>
      <c r="F116" s="29"/>
      <c r="G116" s="29">
        <v>6628.61</v>
      </c>
      <c r="H116" s="29"/>
      <c r="I116" s="29">
        <v>6628.61</v>
      </c>
    </row>
    <row r="117" spans="2:9" ht="76.5" x14ac:dyDescent="0.2">
      <c r="B117" s="26" t="s">
        <v>221</v>
      </c>
      <c r="C117" s="27" t="s">
        <v>222</v>
      </c>
      <c r="D117" s="28" t="s">
        <v>99</v>
      </c>
      <c r="E117" s="26">
        <v>2</v>
      </c>
      <c r="F117" s="29"/>
      <c r="G117" s="29">
        <v>3087.15</v>
      </c>
      <c r="H117" s="29"/>
      <c r="I117" s="29">
        <v>6174.3</v>
      </c>
    </row>
    <row r="118" spans="2:9" ht="76.5" x14ac:dyDescent="0.2">
      <c r="B118" s="26" t="s">
        <v>223</v>
      </c>
      <c r="C118" s="27" t="s">
        <v>224</v>
      </c>
      <c r="D118" s="28" t="s">
        <v>99</v>
      </c>
      <c r="E118" s="26">
        <v>8</v>
      </c>
      <c r="F118" s="29"/>
      <c r="G118" s="29">
        <v>554.07000000000005</v>
      </c>
      <c r="H118" s="29"/>
      <c r="I118" s="29">
        <v>4432.5600000000004</v>
      </c>
    </row>
    <row r="119" spans="2:9" ht="76.5" x14ac:dyDescent="0.2">
      <c r="B119" s="26" t="s">
        <v>225</v>
      </c>
      <c r="C119" s="27" t="s">
        <v>226</v>
      </c>
      <c r="D119" s="28" t="s">
        <v>99</v>
      </c>
      <c r="E119" s="26">
        <v>2</v>
      </c>
      <c r="F119" s="29"/>
      <c r="G119" s="29">
        <v>4326.05</v>
      </c>
      <c r="H119" s="29"/>
      <c r="I119" s="29">
        <v>8652.1</v>
      </c>
    </row>
    <row r="120" spans="2:9" ht="76.5" x14ac:dyDescent="0.2">
      <c r="B120" s="26" t="s">
        <v>227</v>
      </c>
      <c r="C120" s="27" t="s">
        <v>228</v>
      </c>
      <c r="D120" s="28" t="s">
        <v>99</v>
      </c>
      <c r="E120" s="26">
        <v>2</v>
      </c>
      <c r="F120" s="29"/>
      <c r="G120" s="29">
        <v>72388.36</v>
      </c>
      <c r="H120" s="29"/>
      <c r="I120" s="29">
        <v>144776.72</v>
      </c>
    </row>
    <row r="121" spans="2:9" ht="76.5" x14ac:dyDescent="0.2">
      <c r="B121" s="26" t="s">
        <v>229</v>
      </c>
      <c r="C121" s="27" t="s">
        <v>230</v>
      </c>
      <c r="D121" s="28" t="s">
        <v>99</v>
      </c>
      <c r="E121" s="26">
        <v>7</v>
      </c>
      <c r="F121" s="29"/>
      <c r="G121" s="29">
        <v>221.66</v>
      </c>
      <c r="H121" s="29"/>
      <c r="I121" s="29">
        <v>1551.62</v>
      </c>
    </row>
    <row r="122" spans="2:9" ht="76.5" x14ac:dyDescent="0.2">
      <c r="B122" s="26" t="s">
        <v>231</v>
      </c>
      <c r="C122" s="27" t="s">
        <v>232</v>
      </c>
      <c r="D122" s="28" t="s">
        <v>99</v>
      </c>
      <c r="E122" s="26">
        <v>9</v>
      </c>
      <c r="F122" s="29"/>
      <c r="G122" s="29">
        <v>4219.7299999999996</v>
      </c>
      <c r="H122" s="29"/>
      <c r="I122" s="29">
        <v>37977.57</v>
      </c>
    </row>
    <row r="123" spans="2:9" ht="102" x14ac:dyDescent="0.2">
      <c r="B123" s="26" t="s">
        <v>233</v>
      </c>
      <c r="C123" s="27" t="s">
        <v>234</v>
      </c>
      <c r="D123" s="28" t="s">
        <v>99</v>
      </c>
      <c r="E123" s="26">
        <v>2</v>
      </c>
      <c r="F123" s="29"/>
      <c r="G123" s="29">
        <v>7836.87</v>
      </c>
      <c r="H123" s="29"/>
      <c r="I123" s="29">
        <v>15673.74</v>
      </c>
    </row>
    <row r="124" spans="2:9" ht="76.5" x14ac:dyDescent="0.2">
      <c r="B124" s="26" t="s">
        <v>235</v>
      </c>
      <c r="C124" s="27" t="s">
        <v>236</v>
      </c>
      <c r="D124" s="28" t="s">
        <v>99</v>
      </c>
      <c r="E124" s="26">
        <v>4</v>
      </c>
      <c r="F124" s="29"/>
      <c r="G124" s="29">
        <v>581.03</v>
      </c>
      <c r="H124" s="29"/>
      <c r="I124" s="29">
        <v>2324.12</v>
      </c>
    </row>
    <row r="125" spans="2:9" ht="76.5" x14ac:dyDescent="0.2">
      <c r="B125" s="26" t="s">
        <v>237</v>
      </c>
      <c r="C125" s="27" t="s">
        <v>238</v>
      </c>
      <c r="D125" s="28" t="s">
        <v>99</v>
      </c>
      <c r="E125" s="26">
        <v>2</v>
      </c>
      <c r="F125" s="29"/>
      <c r="G125" s="29">
        <v>6646.31</v>
      </c>
      <c r="H125" s="29"/>
      <c r="I125" s="29">
        <v>13292.62</v>
      </c>
    </row>
    <row r="126" spans="2:9" ht="76.5" x14ac:dyDescent="0.2">
      <c r="B126" s="26" t="s">
        <v>237</v>
      </c>
      <c r="C126" s="27" t="s">
        <v>239</v>
      </c>
      <c r="D126" s="28" t="s">
        <v>99</v>
      </c>
      <c r="E126" s="26">
        <v>1</v>
      </c>
      <c r="F126" s="29"/>
      <c r="G126" s="29">
        <v>10691.78</v>
      </c>
      <c r="H126" s="29"/>
      <c r="I126" s="29">
        <v>10691.78</v>
      </c>
    </row>
    <row r="127" spans="2:9" ht="76.5" x14ac:dyDescent="0.2">
      <c r="B127" s="26" t="s">
        <v>240</v>
      </c>
      <c r="C127" s="27" t="s">
        <v>241</v>
      </c>
      <c r="D127" s="28" t="s">
        <v>99</v>
      </c>
      <c r="E127" s="26">
        <v>4</v>
      </c>
      <c r="F127" s="29"/>
      <c r="G127" s="29">
        <v>3194.07</v>
      </c>
      <c r="H127" s="29"/>
      <c r="I127" s="29">
        <v>12776.28</v>
      </c>
    </row>
    <row r="128" spans="2:9" ht="38.25" x14ac:dyDescent="0.2">
      <c r="B128" s="26" t="s">
        <v>242</v>
      </c>
      <c r="C128" s="27" t="s">
        <v>243</v>
      </c>
      <c r="D128" s="28" t="s">
        <v>244</v>
      </c>
      <c r="E128" s="26">
        <v>0.6</v>
      </c>
      <c r="F128" s="29">
        <v>723.7</v>
      </c>
      <c r="G128" s="36">
        <f>F128*5.29</f>
        <v>3828.373</v>
      </c>
      <c r="H128" s="29">
        <v>434.22</v>
      </c>
      <c r="I128" s="36">
        <f>H128*5.29</f>
        <v>2297.0237999999999</v>
      </c>
    </row>
    <row r="129" spans="1:14" ht="51" x14ac:dyDescent="0.2">
      <c r="B129" s="26" t="s">
        <v>245</v>
      </c>
      <c r="C129" s="27" t="s">
        <v>246</v>
      </c>
      <c r="D129" s="28" t="s">
        <v>99</v>
      </c>
      <c r="E129" s="26">
        <v>72</v>
      </c>
      <c r="F129" s="29">
        <v>116.52</v>
      </c>
      <c r="G129" s="36">
        <f t="shared" ref="G129:G134" si="26">F129*5.29</f>
        <v>616.39080000000001</v>
      </c>
      <c r="H129" s="29">
        <v>8389.44</v>
      </c>
      <c r="I129" s="36">
        <f t="shared" ref="I129:I133" si="27">H129*5.29</f>
        <v>44380.137600000002</v>
      </c>
    </row>
    <row r="130" spans="1:14" ht="38.25" x14ac:dyDescent="0.2">
      <c r="B130" s="26" t="s">
        <v>247</v>
      </c>
      <c r="C130" s="27" t="s">
        <v>248</v>
      </c>
      <c r="D130" s="28" t="s">
        <v>244</v>
      </c>
      <c r="E130" s="26">
        <v>1.5</v>
      </c>
      <c r="F130" s="29">
        <v>358.82</v>
      </c>
      <c r="G130" s="36">
        <f t="shared" si="26"/>
        <v>1898.1578</v>
      </c>
      <c r="H130" s="29">
        <v>538.23</v>
      </c>
      <c r="I130" s="36">
        <f t="shared" si="27"/>
        <v>2847.2366999999999</v>
      </c>
    </row>
    <row r="131" spans="1:14" ht="63.75" x14ac:dyDescent="0.2">
      <c r="B131" s="26" t="s">
        <v>249</v>
      </c>
      <c r="C131" s="27" t="s">
        <v>250</v>
      </c>
      <c r="D131" s="28" t="s">
        <v>99</v>
      </c>
      <c r="E131" s="26">
        <v>18</v>
      </c>
      <c r="F131" s="29">
        <v>68.819999999999993</v>
      </c>
      <c r="G131" s="36">
        <f t="shared" si="26"/>
        <v>364.05779999999999</v>
      </c>
      <c r="H131" s="29">
        <v>1238.76</v>
      </c>
      <c r="I131" s="36">
        <f t="shared" si="27"/>
        <v>6553.0403999999999</v>
      </c>
    </row>
    <row r="132" spans="1:14" ht="38.25" x14ac:dyDescent="0.2">
      <c r="B132" s="26" t="s">
        <v>251</v>
      </c>
      <c r="C132" s="27" t="s">
        <v>252</v>
      </c>
      <c r="D132" s="28" t="s">
        <v>99</v>
      </c>
      <c r="E132" s="26">
        <v>1</v>
      </c>
      <c r="F132" s="29">
        <v>175.97</v>
      </c>
      <c r="G132" s="36">
        <f t="shared" si="26"/>
        <v>930.88130000000001</v>
      </c>
      <c r="H132" s="29">
        <v>175.97</v>
      </c>
      <c r="I132" s="36">
        <f t="shared" si="27"/>
        <v>930.88130000000001</v>
      </c>
    </row>
    <row r="133" spans="1:14" ht="38.25" x14ac:dyDescent="0.2">
      <c r="B133" s="26" t="s">
        <v>253</v>
      </c>
      <c r="C133" s="27" t="s">
        <v>254</v>
      </c>
      <c r="D133" s="28" t="s">
        <v>99</v>
      </c>
      <c r="E133" s="26">
        <v>6</v>
      </c>
      <c r="F133" s="29">
        <v>103.31</v>
      </c>
      <c r="G133" s="36">
        <f t="shared" si="26"/>
        <v>546.50990000000002</v>
      </c>
      <c r="H133" s="29">
        <v>619.86</v>
      </c>
      <c r="I133" s="36">
        <f t="shared" si="27"/>
        <v>3279.0594000000001</v>
      </c>
    </row>
    <row r="134" spans="1:14" ht="38.25" x14ac:dyDescent="0.2">
      <c r="B134" s="26" t="s">
        <v>255</v>
      </c>
      <c r="C134" s="27" t="s">
        <v>256</v>
      </c>
      <c r="D134" s="28" t="s">
        <v>99</v>
      </c>
      <c r="E134" s="26">
        <v>2</v>
      </c>
      <c r="F134" s="29">
        <v>81.61</v>
      </c>
      <c r="G134" s="36">
        <f t="shared" si="26"/>
        <v>431.71690000000001</v>
      </c>
      <c r="H134" s="29">
        <v>163.22</v>
      </c>
      <c r="I134" s="36">
        <f>H134*5.29</f>
        <v>863.43380000000002</v>
      </c>
    </row>
    <row r="135" spans="1:14" x14ac:dyDescent="0.2">
      <c r="B135" s="30" t="s">
        <v>190</v>
      </c>
      <c r="C135" s="31" t="s">
        <v>257</v>
      </c>
      <c r="D135" s="32"/>
      <c r="E135" s="30" t="s">
        <v>190</v>
      </c>
      <c r="F135" s="33"/>
      <c r="G135" s="33"/>
      <c r="H135" s="37">
        <v>11559.7</v>
      </c>
      <c r="I135" s="37">
        <f>SUM(I102:I134)</f>
        <v>619758.09299999999</v>
      </c>
    </row>
    <row r="138" spans="1:14" ht="22.5" customHeight="1" x14ac:dyDescent="0.2">
      <c r="A138" s="38"/>
      <c r="B138" s="39" t="s">
        <v>261</v>
      </c>
      <c r="C138" s="39"/>
      <c r="D138" s="40"/>
      <c r="E138" s="40"/>
      <c r="F138" s="41"/>
      <c r="G138" s="41"/>
      <c r="H138" s="42"/>
      <c r="I138" s="42"/>
      <c r="J138" s="42"/>
      <c r="K138" s="42"/>
      <c r="L138" s="42"/>
      <c r="M138" s="42"/>
      <c r="N138" s="42"/>
    </row>
    <row r="139" spans="1:14" ht="12.75" customHeight="1" x14ac:dyDescent="0.2">
      <c r="A139" s="38"/>
      <c r="B139" s="43" t="s">
        <v>262</v>
      </c>
      <c r="C139" s="43"/>
      <c r="D139" s="43"/>
      <c r="E139" s="43"/>
      <c r="F139" s="41"/>
      <c r="G139" s="41"/>
      <c r="H139" s="42"/>
      <c r="I139" s="42"/>
      <c r="J139" s="42"/>
      <c r="K139" s="42"/>
      <c r="L139" s="42"/>
      <c r="M139" s="42"/>
      <c r="N139" s="42"/>
    </row>
    <row r="140" spans="1:14" x14ac:dyDescent="0.2">
      <c r="A140" s="38"/>
      <c r="B140" s="46"/>
      <c r="C140" s="38"/>
      <c r="D140" s="44"/>
      <c r="E140" s="44"/>
      <c r="F140" s="45"/>
      <c r="G140" s="45"/>
      <c r="H140" s="42"/>
      <c r="I140" s="42"/>
      <c r="J140" s="42"/>
      <c r="K140" s="42"/>
      <c r="L140" s="42"/>
      <c r="M140" s="42"/>
      <c r="N140" s="42"/>
    </row>
    <row r="141" spans="1:14" x14ac:dyDescent="0.2">
      <c r="A141" s="47"/>
      <c r="B141" s="48"/>
      <c r="C141" s="47"/>
      <c r="D141" s="40"/>
      <c r="E141" s="40"/>
      <c r="F141" s="41"/>
      <c r="G141" s="41"/>
      <c r="H141" s="42"/>
      <c r="I141" s="42"/>
      <c r="J141" s="42"/>
      <c r="K141" s="42"/>
      <c r="L141" s="42"/>
      <c r="M141" s="42"/>
      <c r="N141" s="42"/>
    </row>
    <row r="142" spans="1:14" x14ac:dyDescent="0.2">
      <c r="B142" s="49" t="s">
        <v>263</v>
      </c>
      <c r="C142" s="47"/>
      <c r="D142" s="40"/>
      <c r="E142" s="40"/>
      <c r="F142" s="41"/>
      <c r="G142" s="41"/>
      <c r="H142" s="42"/>
      <c r="I142" s="42"/>
      <c r="J142" s="42"/>
      <c r="K142" s="42"/>
      <c r="L142" s="42"/>
      <c r="M142" s="42"/>
      <c r="N142" s="42"/>
    </row>
  </sheetData>
  <mergeCells count="11">
    <mergeCell ref="B139:E139"/>
    <mergeCell ref="B9:I9"/>
    <mergeCell ref="B101:I101"/>
    <mergeCell ref="B138:C138"/>
    <mergeCell ref="B2:I3"/>
    <mergeCell ref="B5:B7"/>
    <mergeCell ref="C5:C7"/>
    <mergeCell ref="D5:D7"/>
    <mergeCell ref="E5:E7"/>
    <mergeCell ref="F5:G5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2023-07-27T09:52:46Z</cp:lastPrinted>
  <dcterms:created xsi:type="dcterms:W3CDTF">2003-01-28T12:33:10Z</dcterms:created>
  <dcterms:modified xsi:type="dcterms:W3CDTF">2023-07-27T09:54:53Z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